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112" yWindow="156" windowWidth="15480" windowHeight="8136"/>
  </bookViews>
  <sheets>
    <sheet name="PL" sheetId="1" r:id="rId1"/>
  </sheets>
  <definedNames>
    <definedName name="_xlnm.Print_Area" localSheetId="0">PL!$A$1:$L$38</definedName>
  </definedNames>
  <calcPr calcId="125725"/>
</workbook>
</file>

<file path=xl/calcChain.xml><?xml version="1.0" encoding="utf-8"?>
<calcChain xmlns="http://schemas.openxmlformats.org/spreadsheetml/2006/main">
  <c r="F22" i="1"/>
  <c r="H22" s="1"/>
  <c r="L21"/>
  <c r="J21"/>
  <c r="H21"/>
  <c r="F21"/>
  <c r="F19"/>
  <c r="H19" s="1"/>
  <c r="L20"/>
  <c r="J20"/>
  <c r="H20"/>
  <c r="F20"/>
  <c r="G17"/>
  <c r="F17"/>
  <c r="J17" s="1"/>
  <c r="G16"/>
  <c r="F16"/>
  <c r="L16" s="1"/>
  <c r="J22" l="1"/>
  <c r="L22"/>
  <c r="L19"/>
  <c r="J19"/>
  <c r="L17"/>
  <c r="H17"/>
  <c r="J16"/>
  <c r="H16"/>
  <c r="G15"/>
  <c r="F15"/>
  <c r="H15" s="1"/>
  <c r="J14"/>
  <c r="G14"/>
  <c r="F14"/>
  <c r="L14" s="1"/>
  <c r="G13"/>
  <c r="F13"/>
  <c r="H13" s="1"/>
  <c r="F12"/>
  <c r="H12" s="1"/>
  <c r="G11"/>
  <c r="J11"/>
  <c r="F11"/>
  <c r="L11" s="1"/>
  <c r="G10"/>
  <c r="F18"/>
  <c r="L18" s="1"/>
  <c r="F10"/>
  <c r="J10" s="1"/>
  <c r="L15" l="1"/>
  <c r="J15"/>
  <c r="H14"/>
  <c r="L13"/>
  <c r="J13"/>
  <c r="L12"/>
  <c r="J12"/>
  <c r="H11"/>
  <c r="J18"/>
  <c r="H18"/>
  <c r="L10"/>
  <c r="H10"/>
  <c r="D26"/>
  <c r="F26"/>
  <c r="H26" l="1"/>
  <c r="J26"/>
  <c r="L26"/>
</calcChain>
</file>

<file path=xl/sharedStrings.xml><?xml version="1.0" encoding="utf-8"?>
<sst xmlns="http://schemas.openxmlformats.org/spreadsheetml/2006/main" count="63" uniqueCount="40">
  <si>
    <t>TOTAL</t>
  </si>
  <si>
    <t>PCS</t>
    <phoneticPr fontId="3" type="noConversion"/>
  </si>
  <si>
    <t>CTNS</t>
    <phoneticPr fontId="3" type="noConversion"/>
  </si>
  <si>
    <t>CBM</t>
    <phoneticPr fontId="3" type="noConversion"/>
  </si>
  <si>
    <t>KGS</t>
    <phoneticPr fontId="3" type="noConversion"/>
  </si>
  <si>
    <t>Mark</t>
    <phoneticPr fontId="3" type="noConversion"/>
  </si>
  <si>
    <t>Model</t>
    <phoneticPr fontId="3" type="noConversion"/>
  </si>
  <si>
    <t>Description</t>
    <phoneticPr fontId="3" type="noConversion"/>
  </si>
  <si>
    <t>Quantity</t>
    <phoneticPr fontId="3" type="noConversion"/>
  </si>
  <si>
    <t>qty/ctn</t>
    <phoneticPr fontId="3" type="noConversion"/>
  </si>
  <si>
    <t>CTNS</t>
    <phoneticPr fontId="3" type="noConversion"/>
  </si>
  <si>
    <t>Volume/CTN</t>
    <phoneticPr fontId="3" type="noConversion"/>
  </si>
  <si>
    <t>Volume</t>
    <phoneticPr fontId="3" type="noConversion"/>
  </si>
  <si>
    <t>N.W./ CTN</t>
    <phoneticPr fontId="3" type="noConversion"/>
  </si>
  <si>
    <t>Total kg N.W.</t>
    <phoneticPr fontId="3" type="noConversion"/>
  </si>
  <si>
    <t>G.W./ CTN</t>
    <phoneticPr fontId="3" type="noConversion"/>
  </si>
  <si>
    <t>Total kg G.W</t>
    <phoneticPr fontId="3" type="noConversion"/>
  </si>
  <si>
    <t>SINOMAX ELECTRONICS LIMITED</t>
    <phoneticPr fontId="3" type="noConversion"/>
  </si>
  <si>
    <t>9# Dawei 2nd Rd,Xinqiao 3rd Industry Zone,Shajing Town,Baoan district,Shenzhen,Guangdong,China,518125</t>
    <phoneticPr fontId="3" type="noConversion"/>
  </si>
  <si>
    <t>Packing List</t>
    <phoneticPr fontId="3" type="noConversion"/>
  </si>
  <si>
    <t>Tel:+86-755-29759990  Fax:+86-755-29759881 Attn: Mr.Alex Mao  Mobile: +86-13632869573</t>
    <phoneticPr fontId="3" type="noConversion"/>
  </si>
  <si>
    <t>价格</t>
    <phoneticPr fontId="3" type="noConversion"/>
  </si>
  <si>
    <r>
      <t>1</t>
    </r>
    <r>
      <rPr>
        <sz val="9"/>
        <rFont val="宋体"/>
        <family val="3"/>
        <charset val="134"/>
      </rPr>
      <t>美金</t>
    </r>
    <phoneticPr fontId="3" type="noConversion"/>
  </si>
  <si>
    <t>EVEREST</t>
    <phoneticPr fontId="3" type="noConversion"/>
  </si>
  <si>
    <t>SM-207</t>
    <phoneticPr fontId="3" type="noConversion"/>
  </si>
  <si>
    <t>WIRED USB MOUSE,black color</t>
    <phoneticPr fontId="3" type="noConversion"/>
  </si>
  <si>
    <t>WIRED USB MOUSE,red color</t>
    <phoneticPr fontId="3" type="noConversion"/>
  </si>
  <si>
    <t>WIRED USB MOUSE,silver color</t>
    <phoneticPr fontId="3" type="noConversion"/>
  </si>
  <si>
    <t>SM-542</t>
    <phoneticPr fontId="3" type="noConversion"/>
  </si>
  <si>
    <t>WIRED USB MOUSE,black/orange color</t>
    <phoneticPr fontId="3" type="noConversion"/>
  </si>
  <si>
    <t>SM-616</t>
    <phoneticPr fontId="3" type="noConversion"/>
  </si>
  <si>
    <t>WIRED USB MOUSE,black/golden color</t>
    <phoneticPr fontId="3" type="noConversion"/>
  </si>
  <si>
    <t>KB-517P</t>
    <phoneticPr fontId="3" type="noConversion"/>
  </si>
  <si>
    <t>KB-517U</t>
    <phoneticPr fontId="3" type="noConversion"/>
  </si>
  <si>
    <t>WIRED USB KEYBOARD,Q version</t>
    <phoneticPr fontId="3" type="noConversion"/>
  </si>
  <si>
    <t>WIRED USB KEYBOARD,F version</t>
    <phoneticPr fontId="3" type="noConversion"/>
  </si>
  <si>
    <t>WIRED PS/2 keyboard,Q version</t>
    <phoneticPr fontId="3" type="noConversion"/>
  </si>
  <si>
    <r>
      <t>1</t>
    </r>
    <r>
      <rPr>
        <sz val="9"/>
        <rFont val="宋体"/>
        <family val="3"/>
        <charset val="134"/>
      </rPr>
      <t>美金</t>
    </r>
    <phoneticPr fontId="3" type="noConversion"/>
  </si>
  <si>
    <r>
      <t>6.5</t>
    </r>
    <r>
      <rPr>
        <sz val="9"/>
        <color indexed="8"/>
        <rFont val="宋体"/>
        <family val="3"/>
        <charset val="134"/>
      </rPr>
      <t>美金</t>
    </r>
    <phoneticPr fontId="3" type="noConversion"/>
  </si>
  <si>
    <r>
      <t>1.65</t>
    </r>
    <r>
      <rPr>
        <sz val="9"/>
        <rFont val="宋体"/>
        <family val="3"/>
        <charset val="134"/>
      </rPr>
      <t>美金</t>
    </r>
    <phoneticPr fontId="3" type="noConversion"/>
  </si>
</sst>
</file>

<file path=xl/styles.xml><?xml version="1.0" encoding="utf-8"?>
<styleSheet xmlns="http://schemas.openxmlformats.org/spreadsheetml/2006/main">
  <numFmts count="5">
    <numFmt numFmtId="176" formatCode="0.0000"/>
    <numFmt numFmtId="177" formatCode="0.0000_ "/>
    <numFmt numFmtId="178" formatCode="0.00_ "/>
    <numFmt numFmtId="179" formatCode="0_);\(0\)"/>
    <numFmt numFmtId="180" formatCode="0.00_);\(0.00\)"/>
  </numFmts>
  <fonts count="16">
    <font>
      <sz val="10"/>
      <name val="Arial"/>
      <family val="2"/>
      <charset val="238"/>
    </font>
    <font>
      <sz val="8"/>
      <color indexed="8"/>
      <name val="Arial"/>
      <family val="2"/>
    </font>
    <font>
      <sz val="12"/>
      <name val="新細明體"/>
      <family val="1"/>
    </font>
    <font>
      <sz val="9"/>
      <name val="宋体"/>
      <family val="3"/>
      <charset val="13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22"/>
      <color indexed="8"/>
      <name val="Arial"/>
      <family val="2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89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wrapText="1"/>
    </xf>
    <xf numFmtId="2" fontId="7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3" fontId="4" fillId="2" borderId="0" xfId="0" applyNumberFormat="1" applyFont="1" applyFill="1" applyBorder="1"/>
    <xf numFmtId="179" fontId="4" fillId="2" borderId="0" xfId="0" applyNumberFormat="1" applyFont="1" applyFill="1" applyBorder="1"/>
    <xf numFmtId="180" fontId="4" fillId="2" borderId="0" xfId="0" applyNumberFormat="1" applyFont="1" applyFill="1" applyBorder="1"/>
    <xf numFmtId="2" fontId="4" fillId="2" borderId="0" xfId="0" applyNumberFormat="1" applyFont="1" applyFill="1" applyBorder="1"/>
    <xf numFmtId="0" fontId="4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shrinkToFit="1"/>
    </xf>
    <xf numFmtId="180" fontId="4" fillId="2" borderId="1" xfId="0" applyNumberFormat="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179" fontId="4" fillId="2" borderId="0" xfId="0" applyNumberFormat="1" applyFont="1" applyFill="1"/>
    <xf numFmtId="176" fontId="4" fillId="2" borderId="0" xfId="0" applyNumberFormat="1" applyFont="1" applyFill="1"/>
    <xf numFmtId="180" fontId="4" fillId="2" borderId="0" xfId="0" applyNumberFormat="1" applyFont="1" applyFill="1"/>
    <xf numFmtId="2" fontId="4" fillId="2" borderId="0" xfId="0" applyNumberFormat="1" applyFont="1" applyFill="1"/>
    <xf numFmtId="2" fontId="4" fillId="2" borderId="0" xfId="0" applyNumberFormat="1" applyFont="1" applyFill="1" applyAlignment="1">
      <alignment wrapText="1"/>
    </xf>
    <xf numFmtId="0" fontId="4" fillId="2" borderId="0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shrinkToFit="1"/>
    </xf>
    <xf numFmtId="178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80" fontId="9" fillId="2" borderId="1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3" fontId="9" fillId="2" borderId="4" xfId="0" applyNumberFormat="1" applyFont="1" applyFill="1" applyBorder="1" applyAlignment="1">
      <alignment horizontal="center" vertical="center" wrapText="1"/>
    </xf>
    <xf numFmtId="180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center"/>
    </xf>
    <xf numFmtId="0" fontId="13" fillId="2" borderId="0" xfId="0" applyFont="1" applyFill="1"/>
    <xf numFmtId="0" fontId="12" fillId="2" borderId="0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/>
    <xf numFmtId="0" fontId="15" fillId="2" borderId="0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9" fontId="9" fillId="2" borderId="2" xfId="0" applyNumberFormat="1" applyFont="1" applyFill="1" applyBorder="1" applyAlignment="1">
      <alignment horizontal="center" vertical="center" wrapText="1"/>
    </xf>
    <xf numFmtId="179" fontId="9" fillId="2" borderId="3" xfId="0" applyNumberFormat="1" applyFont="1" applyFill="1" applyBorder="1" applyAlignment="1">
      <alignment horizontal="center" vertical="center" wrapText="1"/>
    </xf>
    <xf numFmtId="180" fontId="9" fillId="2" borderId="2" xfId="0" applyNumberFormat="1" applyFont="1" applyFill="1" applyBorder="1" applyAlignment="1">
      <alignment horizontal="center" vertical="center" shrinkToFit="1"/>
    </xf>
    <xf numFmtId="180" fontId="9" fillId="2" borderId="3" xfId="0" applyNumberFormat="1" applyFont="1" applyFill="1" applyBorder="1" applyAlignment="1">
      <alignment horizontal="center" vertical="center" shrinkToFit="1"/>
    </xf>
    <xf numFmtId="178" fontId="9" fillId="2" borderId="2" xfId="0" applyNumberFormat="1" applyFont="1" applyFill="1" applyBorder="1" applyAlignment="1">
      <alignment horizontal="center" vertical="center" shrinkToFit="1"/>
    </xf>
    <xf numFmtId="178" fontId="9" fillId="2" borderId="3" xfId="0" applyNumberFormat="1" applyFont="1" applyFill="1" applyBorder="1" applyAlignment="1">
      <alignment horizontal="center" vertical="center" shrinkToFit="1"/>
    </xf>
    <xf numFmtId="178" fontId="9" fillId="2" borderId="2" xfId="0" applyNumberFormat="1" applyFont="1" applyFill="1" applyBorder="1" applyAlignment="1">
      <alignment horizontal="center" vertical="center" wrapText="1" shrinkToFit="1"/>
    </xf>
    <xf numFmtId="178" fontId="9" fillId="2" borderId="3" xfId="0" applyNumberFormat="1" applyFont="1" applyFill="1" applyBorder="1" applyAlignment="1">
      <alignment horizontal="center" vertical="center" wrapText="1" shrinkToFit="1"/>
    </xf>
  </cellXfs>
  <cellStyles count="2">
    <cellStyle name="常规" xfId="0" builtinId="0"/>
    <cellStyle name="一般_PI-e5-0609-00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26" name="Line 1"/>
        <xdr:cNvSpPr>
          <a:spLocks noChangeShapeType="1"/>
        </xdr:cNvSpPr>
      </xdr:nvSpPr>
      <xdr:spPr bwMode="auto">
        <a:xfrm>
          <a:off x="662940" y="2065020"/>
          <a:ext cx="760476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27" name="Line 2"/>
        <xdr:cNvSpPr>
          <a:spLocks noChangeShapeType="1"/>
        </xdr:cNvSpPr>
      </xdr:nvSpPr>
      <xdr:spPr bwMode="auto">
        <a:xfrm>
          <a:off x="662940" y="2065020"/>
          <a:ext cx="757428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30" name="Line 6"/>
        <xdr:cNvSpPr>
          <a:spLocks noChangeShapeType="1"/>
        </xdr:cNvSpPr>
      </xdr:nvSpPr>
      <xdr:spPr bwMode="auto">
        <a:xfrm>
          <a:off x="662940" y="2065020"/>
          <a:ext cx="760476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31" name="Line 7"/>
        <xdr:cNvSpPr>
          <a:spLocks noChangeShapeType="1"/>
        </xdr:cNvSpPr>
      </xdr:nvSpPr>
      <xdr:spPr bwMode="auto">
        <a:xfrm>
          <a:off x="662940" y="2065020"/>
          <a:ext cx="757428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032" name="Line 9"/>
        <xdr:cNvSpPr>
          <a:spLocks noChangeShapeType="1"/>
        </xdr:cNvSpPr>
      </xdr:nvSpPr>
      <xdr:spPr bwMode="auto">
        <a:xfrm>
          <a:off x="4450080" y="56921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033" name="Line 10"/>
        <xdr:cNvSpPr>
          <a:spLocks noChangeShapeType="1"/>
        </xdr:cNvSpPr>
      </xdr:nvSpPr>
      <xdr:spPr bwMode="auto">
        <a:xfrm>
          <a:off x="4450080" y="56921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34" name="Picture 9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35" name="Picture 9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</xdr:colOff>
      <xdr:row>19</xdr:row>
      <xdr:rowOff>7620</xdr:rowOff>
    </xdr:to>
    <xdr:pic>
      <xdr:nvPicPr>
        <xdr:cNvPr id="20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297180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37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38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39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41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42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43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44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45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46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48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49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52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53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54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56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57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58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59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61" name="Picture 7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63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64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</xdr:colOff>
      <xdr:row>25</xdr:row>
      <xdr:rowOff>7620</xdr:rowOff>
    </xdr:to>
    <xdr:pic>
      <xdr:nvPicPr>
        <xdr:cNvPr id="20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</xdr:colOff>
      <xdr:row>24</xdr:row>
      <xdr:rowOff>7620</xdr:rowOff>
    </xdr:to>
    <xdr:pic>
      <xdr:nvPicPr>
        <xdr:cNvPr id="20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1605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</xdr:colOff>
      <xdr:row>19</xdr:row>
      <xdr:rowOff>7620</xdr:rowOff>
    </xdr:to>
    <xdr:pic>
      <xdr:nvPicPr>
        <xdr:cNvPr id="20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356616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</xdr:colOff>
      <xdr:row>19</xdr:row>
      <xdr:rowOff>7620</xdr:rowOff>
    </xdr:to>
    <xdr:pic>
      <xdr:nvPicPr>
        <xdr:cNvPr id="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297180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1605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356616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53492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1605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53492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55930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14630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</xdr:colOff>
      <xdr:row>17</xdr:row>
      <xdr:rowOff>7620</xdr:rowOff>
    </xdr:to>
    <xdr:pic>
      <xdr:nvPicPr>
        <xdr:cNvPr id="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133350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</xdr:colOff>
      <xdr:row>19</xdr:row>
      <xdr:rowOff>7620</xdr:rowOff>
    </xdr:to>
    <xdr:pic>
      <xdr:nvPicPr>
        <xdr:cNvPr id="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5222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2174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2174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</xdr:colOff>
      <xdr:row>22</xdr:row>
      <xdr:rowOff>7620</xdr:rowOff>
    </xdr:to>
    <xdr:pic>
      <xdr:nvPicPr>
        <xdr:cNvPr id="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7620</xdr:colOff>
      <xdr:row>23</xdr:row>
      <xdr:rowOff>7620</xdr:rowOff>
    </xdr:to>
    <xdr:pic>
      <xdr:nvPicPr>
        <xdr:cNvPr id="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18821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</xdr:colOff>
      <xdr:row>11</xdr:row>
      <xdr:rowOff>7620</xdr:rowOff>
    </xdr:to>
    <xdr:pic>
      <xdr:nvPicPr>
        <xdr:cNvPr id="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2148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</xdr:colOff>
      <xdr:row>12</xdr:row>
      <xdr:rowOff>7620</xdr:rowOff>
    </xdr:to>
    <xdr:pic>
      <xdr:nvPicPr>
        <xdr:cNvPr id="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18821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</xdr:colOff>
      <xdr:row>13</xdr:row>
      <xdr:rowOff>7620</xdr:rowOff>
    </xdr:to>
    <xdr:pic>
      <xdr:nvPicPr>
        <xdr:cNvPr id="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2148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29489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1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1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1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1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1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1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1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1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1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</xdr:colOff>
      <xdr:row>18</xdr:row>
      <xdr:rowOff>7620</xdr:rowOff>
    </xdr:to>
    <xdr:pic>
      <xdr:nvPicPr>
        <xdr:cNvPr id="1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0157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</xdr:colOff>
      <xdr:row>21</xdr:row>
      <xdr:rowOff>7620</xdr:rowOff>
    </xdr:to>
    <xdr:pic>
      <xdr:nvPicPr>
        <xdr:cNvPr id="1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+86-755-29759990%20%20Fax:+86-755-29759881%20Attn:%20Mr.Alex%20Mao%20%20Mobile:%20+86-136328695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8"/>
  <sheetViews>
    <sheetView tabSelected="1" zoomScaleNormal="100" workbookViewId="0">
      <selection activeCell="P29" sqref="P29"/>
    </sheetView>
  </sheetViews>
  <sheetFormatPr defaultColWidth="9.109375" defaultRowHeight="13.2"/>
  <cols>
    <col min="1" max="1" width="9.109375" style="7" customWidth="1"/>
    <col min="2" max="2" width="9.5546875" style="7" customWidth="1"/>
    <col min="3" max="3" width="24.77734375" style="6" customWidth="1"/>
    <col min="4" max="4" width="7.33203125" style="27" customWidth="1"/>
    <col min="5" max="5" width="6.5546875" style="27" customWidth="1"/>
    <col min="6" max="6" width="6.5546875" style="28" customWidth="1"/>
    <col min="7" max="7" width="7.109375" style="29" customWidth="1"/>
    <col min="8" max="8" width="7.109375" style="30" customWidth="1"/>
    <col min="9" max="9" width="6.5546875" style="31" customWidth="1"/>
    <col min="10" max="10" width="9.5546875" style="32" customWidth="1"/>
    <col min="11" max="11" width="6.5546875" style="32" customWidth="1"/>
    <col min="12" max="12" width="11.6640625" style="32" customWidth="1"/>
    <col min="13" max="14" width="9.109375" style="7" hidden="1" customWidth="1"/>
    <col min="15" max="34" width="9.109375" style="14"/>
    <col min="35" max="16384" width="9.109375" style="7"/>
  </cols>
  <sheetData>
    <row r="1" spans="1:34" s="67" customFormat="1" ht="30.6" customHeight="1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66"/>
      <c r="N1" s="66"/>
    </row>
    <row r="2" spans="1:34" s="9" customFormat="1" ht="16.8" customHeight="1">
      <c r="A2" s="72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"/>
      <c r="N2" s="7"/>
    </row>
    <row r="3" spans="1:34" s="9" customFormat="1" ht="16.8" customHeight="1">
      <c r="A3" s="72" t="s">
        <v>20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"/>
      <c r="N3" s="7"/>
    </row>
    <row r="4" spans="1:34" s="9" customFormat="1" ht="7.8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"/>
      <c r="N4" s="7"/>
    </row>
    <row r="5" spans="1:34" s="9" customFormat="1" ht="21" customHeight="1">
      <c r="A5" s="76" t="s">
        <v>19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8"/>
      <c r="M5" s="7"/>
      <c r="N5" s="7"/>
    </row>
    <row r="6" spans="1:34" s="8" customFormat="1" ht="6.6" customHeight="1">
      <c r="A6" s="1"/>
      <c r="B6" s="1"/>
      <c r="C6" s="34"/>
      <c r="D6" s="34"/>
      <c r="E6" s="34"/>
      <c r="F6" s="2"/>
      <c r="G6" s="2"/>
      <c r="H6" s="3"/>
      <c r="I6" s="4"/>
      <c r="J6" s="5"/>
      <c r="K6" s="5"/>
      <c r="L6" s="6"/>
      <c r="M6" s="7"/>
      <c r="N6" s="7"/>
    </row>
    <row r="7" spans="1:34" s="15" customFormat="1" ht="13.8" thickBot="1">
      <c r="A7" s="69"/>
      <c r="B7" s="10"/>
      <c r="C7" s="11"/>
      <c r="D7" s="12"/>
      <c r="E7" s="13"/>
      <c r="F7" s="13"/>
      <c r="G7" s="13"/>
      <c r="H7" s="13"/>
      <c r="I7" s="14"/>
      <c r="J7" s="6"/>
      <c r="K7" s="6"/>
      <c r="L7" s="6"/>
      <c r="M7" s="7"/>
      <c r="N7" s="7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34" s="45" customFormat="1" ht="24.9" customHeight="1">
      <c r="A8" s="68" t="s">
        <v>5</v>
      </c>
      <c r="B8" s="58" t="s">
        <v>6</v>
      </c>
      <c r="C8" s="47" t="s">
        <v>7</v>
      </c>
      <c r="D8" s="59" t="s">
        <v>8</v>
      </c>
      <c r="E8" s="60" t="s">
        <v>9</v>
      </c>
      <c r="F8" s="60" t="s">
        <v>10</v>
      </c>
      <c r="G8" s="60" t="s">
        <v>11</v>
      </c>
      <c r="H8" s="60" t="s">
        <v>12</v>
      </c>
      <c r="I8" s="50" t="s">
        <v>13</v>
      </c>
      <c r="J8" s="50" t="s">
        <v>14</v>
      </c>
      <c r="K8" s="50" t="s">
        <v>15</v>
      </c>
      <c r="L8" s="50" t="s">
        <v>16</v>
      </c>
      <c r="M8" s="61"/>
      <c r="N8" s="61"/>
      <c r="O8" s="70" t="s">
        <v>21</v>
      </c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s="23" customFormat="1" ht="10.199999999999999" customHeight="1">
      <c r="A9" s="74" t="s">
        <v>23</v>
      </c>
      <c r="B9" s="16"/>
      <c r="C9" s="17"/>
      <c r="D9" s="19"/>
      <c r="E9" s="20"/>
      <c r="F9" s="21"/>
      <c r="G9" s="21"/>
      <c r="H9" s="21"/>
      <c r="I9" s="21"/>
      <c r="J9" s="36"/>
      <c r="K9" s="36"/>
      <c r="L9" s="36"/>
      <c r="M9" s="38"/>
      <c r="N9" s="38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</row>
    <row r="10" spans="1:34" s="53" customFormat="1" ht="21" customHeight="1">
      <c r="A10" s="75"/>
      <c r="B10" s="63" t="s">
        <v>24</v>
      </c>
      <c r="C10" s="57" t="s">
        <v>25</v>
      </c>
      <c r="D10" s="47">
        <v>1344</v>
      </c>
      <c r="E10" s="47">
        <v>64</v>
      </c>
      <c r="F10" s="47">
        <f t="shared" ref="F10" si="0">D10/E10</f>
        <v>21</v>
      </c>
      <c r="G10" s="48">
        <f>0.4*0.315*0.36</f>
        <v>4.5359999999999998E-2</v>
      </c>
      <c r="H10" s="48">
        <f t="shared" ref="H10:H21" si="1">F10*G10</f>
        <v>0.95255999999999996</v>
      </c>
      <c r="I10" s="48">
        <v>6.5</v>
      </c>
      <c r="J10" s="49">
        <f t="shared" ref="J10:J21" si="2">F10*I10</f>
        <v>136.5</v>
      </c>
      <c r="K10" s="50">
        <v>7.4</v>
      </c>
      <c r="L10" s="50">
        <f t="shared" ref="L10:L21" si="3">F10*K10</f>
        <v>155.4</v>
      </c>
      <c r="M10" s="51"/>
      <c r="N10" s="51"/>
      <c r="O10" s="52" t="s">
        <v>37</v>
      </c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</row>
    <row r="11" spans="1:34" s="53" customFormat="1" ht="21" customHeight="1">
      <c r="A11" s="75"/>
      <c r="B11" s="63" t="s">
        <v>24</v>
      </c>
      <c r="C11" s="57" t="s">
        <v>25</v>
      </c>
      <c r="D11" s="47">
        <v>600</v>
      </c>
      <c r="E11" s="47">
        <v>100</v>
      </c>
      <c r="F11" s="47">
        <f t="shared" ref="F11" si="4">D11/E11</f>
        <v>6</v>
      </c>
      <c r="G11" s="48">
        <f>0.08</f>
        <v>0.08</v>
      </c>
      <c r="H11" s="48">
        <f t="shared" ref="H11" si="5">F11*G11</f>
        <v>0.48</v>
      </c>
      <c r="I11" s="48">
        <v>8</v>
      </c>
      <c r="J11" s="49">
        <f t="shared" ref="J11" si="6">F11*I11</f>
        <v>48</v>
      </c>
      <c r="K11" s="50">
        <v>9</v>
      </c>
      <c r="L11" s="50">
        <f t="shared" ref="L11" si="7">F11*K11</f>
        <v>54</v>
      </c>
      <c r="M11" s="51"/>
      <c r="N11" s="51"/>
      <c r="O11" s="52" t="s">
        <v>22</v>
      </c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</row>
    <row r="12" spans="1:34" s="53" customFormat="1" ht="21" customHeight="1">
      <c r="A12" s="75"/>
      <c r="B12" s="63" t="s">
        <v>24</v>
      </c>
      <c r="C12" s="57" t="s">
        <v>26</v>
      </c>
      <c r="D12" s="47">
        <v>2432</v>
      </c>
      <c r="E12" s="47">
        <v>64</v>
      </c>
      <c r="F12" s="47">
        <f t="shared" ref="F12:F14" si="8">D12/E12</f>
        <v>38</v>
      </c>
      <c r="G12" s="48">
        <v>0.05</v>
      </c>
      <c r="H12" s="48">
        <f t="shared" ref="H12:H14" si="9">F12*G12</f>
        <v>1.9000000000000001</v>
      </c>
      <c r="I12" s="48">
        <v>6.5</v>
      </c>
      <c r="J12" s="49">
        <f t="shared" ref="J12:J14" si="10">F12*I12</f>
        <v>247</v>
      </c>
      <c r="K12" s="50">
        <v>7.4</v>
      </c>
      <c r="L12" s="50">
        <f t="shared" ref="L12:L14" si="11">F12*K12</f>
        <v>281.2</v>
      </c>
      <c r="M12" s="51"/>
      <c r="N12" s="51"/>
      <c r="O12" s="52" t="s">
        <v>22</v>
      </c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</row>
    <row r="13" spans="1:34" s="53" customFormat="1" ht="21" customHeight="1">
      <c r="A13" s="75"/>
      <c r="B13" s="63" t="s">
        <v>24</v>
      </c>
      <c r="C13" s="57" t="s">
        <v>27</v>
      </c>
      <c r="D13" s="47">
        <v>1792</v>
      </c>
      <c r="E13" s="47">
        <v>64</v>
      </c>
      <c r="F13" s="47">
        <f t="shared" si="8"/>
        <v>28</v>
      </c>
      <c r="G13" s="48">
        <f>0.4*0.315*0.36</f>
        <v>4.5359999999999998E-2</v>
      </c>
      <c r="H13" s="48">
        <f t="shared" si="9"/>
        <v>1.2700799999999999</v>
      </c>
      <c r="I13" s="48">
        <v>6.5</v>
      </c>
      <c r="J13" s="49">
        <f t="shared" si="10"/>
        <v>182</v>
      </c>
      <c r="K13" s="50">
        <v>7.4</v>
      </c>
      <c r="L13" s="50">
        <f t="shared" si="11"/>
        <v>207.20000000000002</v>
      </c>
      <c r="M13" s="51"/>
      <c r="N13" s="51"/>
      <c r="O13" s="52" t="s">
        <v>22</v>
      </c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</row>
    <row r="14" spans="1:34" s="53" customFormat="1" ht="21" customHeight="1">
      <c r="A14" s="75"/>
      <c r="B14" s="63" t="s">
        <v>24</v>
      </c>
      <c r="C14" s="57" t="s">
        <v>27</v>
      </c>
      <c r="D14" s="47">
        <v>500</v>
      </c>
      <c r="E14" s="47">
        <v>100</v>
      </c>
      <c r="F14" s="47">
        <f t="shared" si="8"/>
        <v>5</v>
      </c>
      <c r="G14" s="48">
        <f>0.08</f>
        <v>0.08</v>
      </c>
      <c r="H14" s="48">
        <f t="shared" si="9"/>
        <v>0.4</v>
      </c>
      <c r="I14" s="48">
        <v>8</v>
      </c>
      <c r="J14" s="49">
        <f t="shared" si="10"/>
        <v>40</v>
      </c>
      <c r="K14" s="50">
        <v>9</v>
      </c>
      <c r="L14" s="50">
        <f t="shared" si="11"/>
        <v>45</v>
      </c>
      <c r="M14" s="51"/>
      <c r="N14" s="51"/>
      <c r="O14" s="52" t="s">
        <v>22</v>
      </c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</row>
    <row r="15" spans="1:34" s="53" customFormat="1" ht="21" customHeight="1">
      <c r="A15" s="75"/>
      <c r="B15" s="63" t="s">
        <v>28</v>
      </c>
      <c r="C15" s="57" t="s">
        <v>29</v>
      </c>
      <c r="D15" s="47">
        <v>4960</v>
      </c>
      <c r="E15" s="47">
        <v>80</v>
      </c>
      <c r="F15" s="47">
        <f t="shared" ref="F15:F16" si="12">D15/E15</f>
        <v>62</v>
      </c>
      <c r="G15" s="48">
        <f>0.08</f>
        <v>0.08</v>
      </c>
      <c r="H15" s="48">
        <f t="shared" ref="H15:H16" si="13">F15*G15</f>
        <v>4.96</v>
      </c>
      <c r="I15" s="48">
        <v>7.3</v>
      </c>
      <c r="J15" s="49">
        <f t="shared" ref="J15:J16" si="14">F15*I15</f>
        <v>452.59999999999997</v>
      </c>
      <c r="K15" s="50">
        <v>8.1999999999999993</v>
      </c>
      <c r="L15" s="50">
        <f t="shared" ref="L15:L16" si="15">F15*K15</f>
        <v>508.4</v>
      </c>
      <c r="M15" s="51"/>
      <c r="N15" s="51"/>
      <c r="O15" s="52" t="s">
        <v>22</v>
      </c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</row>
    <row r="16" spans="1:34" s="51" customFormat="1" ht="21" customHeight="1">
      <c r="A16" s="75"/>
      <c r="B16" s="65" t="s">
        <v>30</v>
      </c>
      <c r="C16" s="64" t="s">
        <v>31</v>
      </c>
      <c r="D16" s="45">
        <v>1480</v>
      </c>
      <c r="E16" s="46">
        <v>40</v>
      </c>
      <c r="F16" s="47">
        <f t="shared" si="12"/>
        <v>37</v>
      </c>
      <c r="G16" s="54">
        <f>0.662*0.353*0.462</f>
        <v>0.10796293200000001</v>
      </c>
      <c r="H16" s="54">
        <f t="shared" si="13"/>
        <v>3.9946284840000006</v>
      </c>
      <c r="I16" s="48">
        <v>12.1</v>
      </c>
      <c r="J16" s="49">
        <f t="shared" si="14"/>
        <v>447.7</v>
      </c>
      <c r="K16" s="49">
        <v>13.3</v>
      </c>
      <c r="L16" s="49">
        <f t="shared" si="15"/>
        <v>492.1</v>
      </c>
      <c r="O16" s="55" t="s">
        <v>38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4" s="51" customFormat="1" ht="21" customHeight="1">
      <c r="A17" s="75"/>
      <c r="B17" s="65" t="s">
        <v>30</v>
      </c>
      <c r="C17" s="64" t="s">
        <v>31</v>
      </c>
      <c r="D17" s="45">
        <v>27</v>
      </c>
      <c r="E17" s="46">
        <v>27</v>
      </c>
      <c r="F17" s="47">
        <f t="shared" ref="F17" si="16">D17/E17</f>
        <v>1</v>
      </c>
      <c r="G17" s="54">
        <f>0.662*0.353*0.462</f>
        <v>0.10796293200000001</v>
      </c>
      <c r="H17" s="54">
        <f t="shared" ref="H17" si="17">F17*G17</f>
        <v>0.10796293200000001</v>
      </c>
      <c r="I17" s="48">
        <v>6</v>
      </c>
      <c r="J17" s="49">
        <f t="shared" ref="J17" si="18">F17*I17</f>
        <v>6</v>
      </c>
      <c r="K17" s="49">
        <v>7</v>
      </c>
      <c r="L17" s="49">
        <f t="shared" ref="L17" si="19">F17*K17</f>
        <v>7</v>
      </c>
      <c r="O17" s="55" t="s">
        <v>38</v>
      </c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4" s="51" customFormat="1" ht="21" customHeight="1">
      <c r="A18" s="75"/>
      <c r="B18" s="63" t="s">
        <v>32</v>
      </c>
      <c r="C18" s="57" t="s">
        <v>36</v>
      </c>
      <c r="D18" s="46">
        <v>3990</v>
      </c>
      <c r="E18" s="47">
        <v>30</v>
      </c>
      <c r="F18" s="47">
        <f>D18/E18</f>
        <v>133</v>
      </c>
      <c r="G18" s="54">
        <v>0.06</v>
      </c>
      <c r="H18" s="54">
        <f t="shared" si="1"/>
        <v>7.9799999999999995</v>
      </c>
      <c r="I18" s="48">
        <v>15</v>
      </c>
      <c r="J18" s="49">
        <f t="shared" si="2"/>
        <v>1995</v>
      </c>
      <c r="K18" s="49">
        <v>16</v>
      </c>
      <c r="L18" s="49">
        <f t="shared" si="3"/>
        <v>2128</v>
      </c>
      <c r="O18" s="52" t="s">
        <v>39</v>
      </c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4" s="51" customFormat="1" ht="21" customHeight="1">
      <c r="A19" s="75"/>
      <c r="B19" s="63" t="s">
        <v>32</v>
      </c>
      <c r="C19" s="57" t="s">
        <v>36</v>
      </c>
      <c r="D19" s="46">
        <v>10</v>
      </c>
      <c r="E19" s="47">
        <v>10</v>
      </c>
      <c r="F19" s="47">
        <f>D19/E19</f>
        <v>1</v>
      </c>
      <c r="G19" s="54">
        <v>0.06</v>
      </c>
      <c r="H19" s="54">
        <f t="shared" ref="H19" si="20">F19*G19</f>
        <v>0.06</v>
      </c>
      <c r="I19" s="48">
        <v>5</v>
      </c>
      <c r="J19" s="49">
        <f t="shared" ref="J19" si="21">F19*I19</f>
        <v>5</v>
      </c>
      <c r="K19" s="49">
        <v>6</v>
      </c>
      <c r="L19" s="49">
        <f t="shared" ref="L19" si="22">F19*K19</f>
        <v>6</v>
      </c>
      <c r="O19" s="52" t="s">
        <v>39</v>
      </c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</row>
    <row r="20" spans="1:34" s="51" customFormat="1" ht="21" customHeight="1">
      <c r="A20" s="75"/>
      <c r="B20" s="65" t="s">
        <v>33</v>
      </c>
      <c r="C20" s="64" t="s">
        <v>34</v>
      </c>
      <c r="D20" s="45">
        <v>18000</v>
      </c>
      <c r="E20" s="46">
        <v>30</v>
      </c>
      <c r="F20" s="47">
        <f>D20/E20</f>
        <v>600</v>
      </c>
      <c r="G20" s="54">
        <v>0.06</v>
      </c>
      <c r="H20" s="54">
        <f t="shared" si="1"/>
        <v>36</v>
      </c>
      <c r="I20" s="48">
        <v>15</v>
      </c>
      <c r="J20" s="49">
        <f t="shared" si="2"/>
        <v>9000</v>
      </c>
      <c r="K20" s="49">
        <v>16</v>
      </c>
      <c r="L20" s="49">
        <f t="shared" si="3"/>
        <v>9600</v>
      </c>
      <c r="O20" s="52" t="s">
        <v>39</v>
      </c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</row>
    <row r="21" spans="1:34" s="51" customFormat="1" ht="21" customHeight="1">
      <c r="A21" s="75"/>
      <c r="B21" s="65" t="s">
        <v>33</v>
      </c>
      <c r="C21" s="64" t="s">
        <v>35</v>
      </c>
      <c r="D21" s="45">
        <v>4980</v>
      </c>
      <c r="E21" s="46">
        <v>30</v>
      </c>
      <c r="F21" s="47">
        <f>D21/E21</f>
        <v>166</v>
      </c>
      <c r="G21" s="54">
        <v>0.06</v>
      </c>
      <c r="H21" s="54">
        <f t="shared" si="1"/>
        <v>9.9599999999999991</v>
      </c>
      <c r="I21" s="48">
        <v>15</v>
      </c>
      <c r="J21" s="49">
        <f t="shared" si="2"/>
        <v>2490</v>
      </c>
      <c r="K21" s="49">
        <v>16</v>
      </c>
      <c r="L21" s="49">
        <f t="shared" si="3"/>
        <v>2656</v>
      </c>
      <c r="O21" s="52" t="s">
        <v>39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s="51" customFormat="1" ht="21" customHeight="1">
      <c r="A22" s="75"/>
      <c r="B22" s="65" t="s">
        <v>33</v>
      </c>
      <c r="C22" s="64" t="s">
        <v>35</v>
      </c>
      <c r="D22" s="45">
        <v>20</v>
      </c>
      <c r="E22" s="46">
        <v>20</v>
      </c>
      <c r="F22" s="47">
        <f>D22/E22</f>
        <v>1</v>
      </c>
      <c r="G22" s="54">
        <v>0.06</v>
      </c>
      <c r="H22" s="54">
        <f t="shared" ref="H22" si="23">F22*G22</f>
        <v>0.06</v>
      </c>
      <c r="I22" s="48">
        <v>15</v>
      </c>
      <c r="J22" s="49">
        <f t="shared" ref="J22" si="24">F22*I22</f>
        <v>15</v>
      </c>
      <c r="K22" s="49">
        <v>16</v>
      </c>
      <c r="L22" s="49">
        <f t="shared" ref="L22" si="25">F22*K22</f>
        <v>16</v>
      </c>
      <c r="O22" s="52" t="s">
        <v>39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pans="1:34" s="51" customFormat="1" ht="15.6" customHeight="1">
      <c r="A23" s="75"/>
      <c r="B23" s="65"/>
      <c r="C23" s="64"/>
      <c r="D23" s="45"/>
      <c r="E23" s="79"/>
      <c r="F23" s="81"/>
      <c r="G23" s="83"/>
      <c r="H23" s="83"/>
      <c r="I23" s="85"/>
      <c r="J23" s="87"/>
      <c r="K23" s="87"/>
      <c r="L23" s="87"/>
      <c r="O23" s="52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s="51" customFormat="1" ht="15.6" customHeight="1">
      <c r="A24" s="75"/>
      <c r="B24" s="65"/>
      <c r="C24" s="64"/>
      <c r="D24" s="45"/>
      <c r="E24" s="80"/>
      <c r="F24" s="82"/>
      <c r="G24" s="84"/>
      <c r="H24" s="84"/>
      <c r="I24" s="86"/>
      <c r="J24" s="88"/>
      <c r="K24" s="88"/>
      <c r="L24" s="88"/>
      <c r="O24" s="52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s="51" customFormat="1" ht="9" customHeight="1">
      <c r="A25" s="75"/>
      <c r="B25" s="56"/>
      <c r="C25" s="45"/>
      <c r="D25" s="45"/>
      <c r="E25" s="46"/>
      <c r="F25" s="47"/>
      <c r="G25" s="54"/>
      <c r="H25" s="54"/>
      <c r="I25" s="48"/>
      <c r="J25" s="49"/>
      <c r="K25" s="49"/>
      <c r="L25" s="49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</row>
    <row r="26" spans="1:34" s="37" customFormat="1" ht="15" customHeight="1">
      <c r="A26" s="75"/>
      <c r="B26" s="24" t="s">
        <v>0</v>
      </c>
      <c r="C26" s="24"/>
      <c r="D26" s="45">
        <f>SUM(D9:D25)</f>
        <v>40135</v>
      </c>
      <c r="E26" s="24"/>
      <c r="F26" s="18">
        <f>SUM(F9:F25)</f>
        <v>1099</v>
      </c>
      <c r="G26" s="24"/>
      <c r="H26" s="35">
        <f>SUM(H9:H25)</f>
        <v>68.125231415999991</v>
      </c>
      <c r="I26" s="24"/>
      <c r="J26" s="24">
        <f>SUM(J9:J25)</f>
        <v>15064.8</v>
      </c>
      <c r="K26" s="24"/>
      <c r="L26" s="24">
        <f>SUM(L9:L25)</f>
        <v>16156.3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</row>
    <row r="27" spans="1:34" s="37" customFormat="1" ht="15" customHeight="1">
      <c r="A27" s="40"/>
      <c r="B27" s="40"/>
      <c r="C27" s="39"/>
      <c r="D27" s="41" t="s">
        <v>1</v>
      </c>
      <c r="E27" s="41"/>
      <c r="F27" s="42" t="s">
        <v>2</v>
      </c>
      <c r="G27" s="43"/>
      <c r="H27" s="44" t="s">
        <v>3</v>
      </c>
      <c r="I27" s="25"/>
      <c r="J27" s="26" t="s">
        <v>4</v>
      </c>
      <c r="K27" s="26"/>
      <c r="L27" s="26" t="s">
        <v>4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</row>
    <row r="28" spans="1:34" s="37" customFormat="1" ht="24.9" customHeight="1">
      <c r="A28" s="40"/>
      <c r="B28" s="40"/>
      <c r="C28" s="39"/>
      <c r="D28" s="41"/>
      <c r="E28" s="41"/>
      <c r="F28" s="42"/>
      <c r="G28" s="43"/>
      <c r="H28" s="44"/>
      <c r="I28" s="25"/>
      <c r="J28" s="26"/>
      <c r="K28" s="26"/>
      <c r="L28" s="26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</row>
    <row r="30" spans="1:34">
      <c r="C30" s="7"/>
      <c r="D30" s="7"/>
      <c r="E30" s="7"/>
    </row>
    <row r="31" spans="1:34">
      <c r="C31" s="7"/>
      <c r="D31" s="7"/>
      <c r="E31" s="7"/>
    </row>
    <row r="32" spans="1:34">
      <c r="C32" s="7"/>
      <c r="D32" s="7"/>
      <c r="E32" s="7"/>
    </row>
    <row r="33" spans="3:12">
      <c r="C33" s="7"/>
      <c r="D33" s="7"/>
      <c r="E33" s="7"/>
    </row>
    <row r="34" spans="3:12">
      <c r="C34" s="7"/>
      <c r="D34" s="7"/>
      <c r="E34" s="7"/>
    </row>
    <row r="35" spans="3:12">
      <c r="C35" s="7"/>
      <c r="D35" s="7"/>
      <c r="E35" s="7"/>
    </row>
    <row r="36" spans="3:12">
      <c r="C36" s="7"/>
      <c r="D36" s="7"/>
      <c r="E36" s="7"/>
    </row>
    <row r="37" spans="3:12">
      <c r="C37" s="7"/>
      <c r="D37" s="7"/>
      <c r="E37" s="7"/>
    </row>
    <row r="38" spans="3:12">
      <c r="C38" s="7"/>
      <c r="D38" s="7"/>
      <c r="E38" s="7"/>
      <c r="G38" s="7"/>
      <c r="I38" s="7"/>
      <c r="J38" s="6"/>
      <c r="K38" s="6"/>
      <c r="L38" s="6"/>
    </row>
  </sheetData>
  <mergeCells count="14">
    <mergeCell ref="A4:L4"/>
    <mergeCell ref="A3:L3"/>
    <mergeCell ref="A2:L2"/>
    <mergeCell ref="A1:L1"/>
    <mergeCell ref="A9:A26"/>
    <mergeCell ref="A5:L5"/>
    <mergeCell ref="E23:E24"/>
    <mergeCell ref="F23:F24"/>
    <mergeCell ref="G23:G24"/>
    <mergeCell ref="H23:H24"/>
    <mergeCell ref="I23:I24"/>
    <mergeCell ref="J23:J24"/>
    <mergeCell ref="K23:K24"/>
    <mergeCell ref="L23:L24"/>
  </mergeCells>
  <phoneticPr fontId="3" type="noConversion"/>
  <hyperlinks>
    <hyperlink ref="A3" r:id="rId1"/>
  </hyperlinks>
  <pageMargins left="0.11811023622047245" right="0.11811023622047245" top="0.74803149606299213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PL</vt:lpstr>
      <vt:lpstr>PL!Print_Area</vt:lpstr>
    </vt:vector>
  </TitlesOfParts>
  <Company>e5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Franiewska</dc:creator>
  <cp:lastModifiedBy>alienware</cp:lastModifiedBy>
  <cp:lastPrinted>2013-06-25T12:57:14Z</cp:lastPrinted>
  <dcterms:created xsi:type="dcterms:W3CDTF">2009-02-02T04:37:34Z</dcterms:created>
  <dcterms:modified xsi:type="dcterms:W3CDTF">2013-08-07T01:07:42Z</dcterms:modified>
</cp:coreProperties>
</file>