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95" yWindow="90" windowWidth="1710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7" i="1" l="1"/>
  <c r="D7" i="1"/>
  <c r="H7" i="1" s="1"/>
  <c r="B15" i="1"/>
  <c r="F11" i="1"/>
  <c r="F10" i="1"/>
  <c r="L11" i="1"/>
  <c r="M11" i="1" s="1"/>
  <c r="H11" i="1"/>
  <c r="L4" i="1"/>
  <c r="M4" i="1" s="1"/>
  <c r="H4" i="1"/>
  <c r="F4" i="1"/>
  <c r="H8" i="1"/>
  <c r="H9" i="1"/>
  <c r="H10" i="1"/>
  <c r="H3" i="1"/>
  <c r="F3" i="1"/>
  <c r="F8" i="1"/>
  <c r="F9" i="1"/>
  <c r="L14" i="1"/>
  <c r="D14" i="1"/>
  <c r="H14" i="1" s="1"/>
  <c r="L10" i="1"/>
  <c r="M10" i="1" s="1"/>
  <c r="L9" i="1"/>
  <c r="M9" i="1" s="1"/>
  <c r="L8" i="1"/>
  <c r="M8" i="1" s="1"/>
  <c r="L6" i="1"/>
  <c r="D6" i="1"/>
  <c r="H6" i="1" s="1"/>
  <c r="L3" i="1"/>
  <c r="M3" i="1" s="1"/>
  <c r="F14" i="1" l="1"/>
  <c r="F7" i="1"/>
  <c r="H15" i="1"/>
  <c r="D15" i="1"/>
  <c r="M7" i="1"/>
  <c r="F6" i="1"/>
  <c r="M6" i="1"/>
  <c r="M14" i="1"/>
  <c r="M15" i="1" l="1"/>
</calcChain>
</file>

<file path=xl/sharedStrings.xml><?xml version="1.0" encoding="utf-8"?>
<sst xmlns="http://schemas.openxmlformats.org/spreadsheetml/2006/main" count="40" uniqueCount="36">
  <si>
    <t xml:space="preserve">Model NO.   </t>
    <phoneticPr fontId="4" type="noConversion"/>
  </si>
  <si>
    <t>QTY</t>
    <phoneticPr fontId="4" type="noConversion"/>
  </si>
  <si>
    <t xml:space="preserve">Each carton </t>
    <phoneticPr fontId="4" type="noConversion"/>
  </si>
  <si>
    <t>Total
Cartons</t>
    <phoneticPr fontId="4" type="noConversion"/>
  </si>
  <si>
    <t>Each</t>
    <phoneticPr fontId="4" type="noConversion"/>
  </si>
  <si>
    <t>N.W</t>
    <phoneticPr fontId="4" type="noConversion"/>
  </si>
  <si>
    <t>Each</t>
    <phoneticPr fontId="4" type="noConversion"/>
  </si>
  <si>
    <t>G.W</t>
    <phoneticPr fontId="4" type="noConversion"/>
  </si>
  <si>
    <t xml:space="preserve">Meas(尺寸）（CM)                              </t>
    <phoneticPr fontId="4" type="noConversion"/>
  </si>
  <si>
    <t>Each   Meas</t>
    <phoneticPr fontId="4" type="noConversion"/>
  </si>
  <si>
    <t>Meas</t>
    <phoneticPr fontId="4" type="noConversion"/>
  </si>
  <si>
    <t>型号</t>
    <phoneticPr fontId="4" type="noConversion"/>
  </si>
  <si>
    <t>数量（PCS)</t>
    <phoneticPr fontId="4" type="noConversion"/>
  </si>
  <si>
    <t>每箱数</t>
    <phoneticPr fontId="4" type="noConversion"/>
  </si>
  <si>
    <t>总箱数</t>
    <phoneticPr fontId="4" type="noConversion"/>
  </si>
  <si>
    <t>每箱净重N.W</t>
    <phoneticPr fontId="4" type="noConversion"/>
  </si>
  <si>
    <t>总净重(KG)</t>
    <phoneticPr fontId="4" type="noConversion"/>
  </si>
  <si>
    <t>每箱毛重(KG)</t>
    <phoneticPr fontId="4" type="noConversion"/>
  </si>
  <si>
    <t>总毛重(KG)</t>
    <phoneticPr fontId="4" type="noConversion"/>
  </si>
  <si>
    <t>L</t>
    <phoneticPr fontId="4" type="noConversion"/>
  </si>
  <si>
    <t>W</t>
    <phoneticPr fontId="4" type="noConversion"/>
  </si>
  <si>
    <t>H</t>
    <phoneticPr fontId="4" type="noConversion"/>
  </si>
  <si>
    <t>(每箱体积)</t>
  </si>
  <si>
    <t>(总体积)</t>
  </si>
  <si>
    <t>USB-7000</t>
    <phoneticPr fontId="4" type="noConversion"/>
  </si>
  <si>
    <t>SG-506</t>
    <phoneticPr fontId="4" type="noConversion"/>
  </si>
  <si>
    <t>SG-507</t>
    <phoneticPr fontId="4" type="noConversion"/>
  </si>
  <si>
    <t>SG-510</t>
    <phoneticPr fontId="4" type="noConversion"/>
  </si>
  <si>
    <t>SG-650</t>
  </si>
  <si>
    <t>SG-206</t>
    <phoneticPr fontId="4" type="noConversion"/>
  </si>
  <si>
    <t>SG-600</t>
    <phoneticPr fontId="4" type="noConversion"/>
  </si>
  <si>
    <t>SG-650</t>
    <phoneticPr fontId="3" type="noConversion"/>
  </si>
  <si>
    <t>总共:</t>
    <phoneticPr fontId="3" type="noConversion"/>
  </si>
  <si>
    <t>SO:CNSZX815792</t>
    <phoneticPr fontId="3" type="noConversion"/>
  </si>
  <si>
    <t>Container No.:CAIU3390727</t>
    <phoneticPr fontId="3" type="noConversion"/>
  </si>
  <si>
    <t xml:space="preserve">Seal No.:3900194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</si>
</sst>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);[Red]\(0\)"/>
    <numFmt numFmtId="165" formatCode="0.000_);[Red]\(0.000\)"/>
    <numFmt numFmtId="166" formatCode="0.000_ "/>
    <numFmt numFmtId="167" formatCode="0.0_ "/>
    <numFmt numFmtId="168" formatCode="0.00_ "/>
  </numFmts>
  <fonts count="11">
    <font>
      <sz val="11"/>
      <color theme="1"/>
      <name val="Calibri"/>
      <family val="2"/>
      <charset val="134"/>
      <scheme val="minor"/>
    </font>
    <font>
      <sz val="10"/>
      <name val="Helv"/>
      <family val="2"/>
    </font>
    <font>
      <b/>
      <sz val="9"/>
      <name val="微软雅黑"/>
      <family val="2"/>
      <charset val="134"/>
    </font>
    <font>
      <sz val="9"/>
      <name val="Calibri"/>
      <family val="2"/>
      <charset val="134"/>
      <scheme val="minor"/>
    </font>
    <font>
      <sz val="9"/>
      <name val="宋体"/>
      <charset val="134"/>
    </font>
    <font>
      <sz val="9"/>
      <name val="微软雅黑"/>
      <family val="2"/>
      <charset val="134"/>
    </font>
    <font>
      <b/>
      <sz val="12"/>
      <name val="微软雅黑"/>
      <family val="2"/>
      <charset val="134"/>
    </font>
    <font>
      <b/>
      <sz val="12"/>
      <color theme="1"/>
      <name val="Calibri"/>
      <family val="2"/>
      <charset val="134"/>
      <scheme val="minor"/>
    </font>
    <font>
      <b/>
      <sz val="14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Calibri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 wrapText="1"/>
    </xf>
    <xf numFmtId="167" fontId="5" fillId="0" borderId="8" xfId="0" applyNumberFormat="1" applyFont="1" applyFill="1" applyBorder="1" applyAlignment="1">
      <alignment horizontal="center" vertical="center"/>
    </xf>
    <xf numFmtId="165" fontId="5" fillId="0" borderId="8" xfId="1" applyNumberFormat="1" applyFont="1" applyFill="1" applyBorder="1" applyAlignment="1">
      <alignment horizontal="center" vertical="center" wrapText="1"/>
    </xf>
    <xf numFmtId="168" fontId="5" fillId="0" borderId="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8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167" fontId="2" fillId="0" borderId="6" xfId="1" applyNumberFormat="1" applyFont="1" applyFill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horizontal="center" vertical="center" wrapText="1"/>
    </xf>
    <xf numFmtId="168" fontId="2" fillId="0" borderId="6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67" fontId="2" fillId="0" borderId="5" xfId="1" applyNumberFormat="1" applyFont="1" applyFill="1" applyBorder="1" applyAlignment="1">
      <alignment horizontal="center" vertical="center" wrapText="1"/>
    </xf>
    <xf numFmtId="168" fontId="2" fillId="0" borderId="5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7" fontId="2" fillId="0" borderId="1" xfId="1" applyNumberFormat="1" applyFont="1" applyFill="1" applyBorder="1" applyAlignment="1">
      <alignment horizontal="center" vertical="center" wrapText="1"/>
    </xf>
    <xf numFmtId="168" fontId="2" fillId="0" borderId="1" xfId="1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 wrapText="1"/>
    </xf>
    <xf numFmtId="167" fontId="2" fillId="0" borderId="11" xfId="0" applyNumberFormat="1" applyFont="1" applyFill="1" applyBorder="1" applyAlignment="1">
      <alignment horizontal="center" vertical="center"/>
    </xf>
    <xf numFmtId="165" fontId="2" fillId="0" borderId="11" xfId="1" applyNumberFormat="1" applyFont="1" applyFill="1" applyBorder="1" applyAlignment="1">
      <alignment horizontal="center" vertical="center" wrapText="1"/>
    </xf>
    <xf numFmtId="168" fontId="2" fillId="0" borderId="11" xfId="1" applyNumberFormat="1" applyFont="1" applyFill="1" applyBorder="1" applyAlignment="1">
      <alignment horizontal="center" vertical="center" wrapText="1"/>
    </xf>
    <xf numFmtId="167" fontId="2" fillId="0" borderId="6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2">
    <cellStyle name="Normal" xfId="0" builtinId="0"/>
    <cellStyle name="常规_PAKING LIST PL-LZE09-00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P7" sqref="P7"/>
    </sheetView>
  </sheetViews>
  <sheetFormatPr defaultColWidth="9" defaultRowHeight="15"/>
  <cols>
    <col min="1" max="16384" width="9" style="13"/>
  </cols>
  <sheetData>
    <row r="1" spans="1:13" ht="28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3" t="s">
        <v>8</v>
      </c>
      <c r="J1" s="24"/>
      <c r="K1" s="25"/>
      <c r="L1" s="3" t="s">
        <v>9</v>
      </c>
      <c r="M1" s="4" t="s">
        <v>10</v>
      </c>
    </row>
    <row r="2" spans="1:13" ht="28.5">
      <c r="A2" s="5" t="s">
        <v>11</v>
      </c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18</v>
      </c>
      <c r="I2" s="2" t="s">
        <v>19</v>
      </c>
      <c r="J2" s="2" t="s">
        <v>20</v>
      </c>
      <c r="K2" s="2" t="s">
        <v>21</v>
      </c>
      <c r="L2" s="6" t="s">
        <v>22</v>
      </c>
      <c r="M2" s="7" t="s">
        <v>23</v>
      </c>
    </row>
    <row r="3" spans="1:13" s="42" customFormat="1" ht="15.75" thickBot="1">
      <c r="A3" s="37" t="s">
        <v>24</v>
      </c>
      <c r="B3" s="37">
        <v>4350</v>
      </c>
      <c r="C3" s="38">
        <v>50</v>
      </c>
      <c r="D3" s="38">
        <v>87</v>
      </c>
      <c r="E3" s="38">
        <v>15.4</v>
      </c>
      <c r="F3" s="38">
        <f t="shared" ref="F3:F9" si="0">E3*D3</f>
        <v>1339.8</v>
      </c>
      <c r="G3" s="38">
        <v>15.9</v>
      </c>
      <c r="H3" s="38">
        <f t="shared" ref="H3:H14" si="1">G3*D3</f>
        <v>1383.3</v>
      </c>
      <c r="I3" s="39">
        <v>41</v>
      </c>
      <c r="J3" s="39">
        <v>36</v>
      </c>
      <c r="K3" s="39">
        <v>59</v>
      </c>
      <c r="L3" s="40">
        <f t="shared" ref="L3:L14" si="2">I3*J3*K3/1000000</f>
        <v>8.7083999999999995E-2</v>
      </c>
      <c r="M3" s="41">
        <f t="shared" ref="M3:M14" si="3">L3*D3</f>
        <v>7.5763079999999992</v>
      </c>
    </row>
    <row r="4" spans="1:13" s="42" customFormat="1">
      <c r="A4" s="43" t="s">
        <v>24</v>
      </c>
      <c r="B4" s="29">
        <v>52</v>
      </c>
      <c r="C4" s="44">
        <v>29</v>
      </c>
      <c r="D4" s="26">
        <v>1</v>
      </c>
      <c r="E4" s="26">
        <v>17</v>
      </c>
      <c r="F4" s="26">
        <f t="shared" ref="F4" si="4">E4*D4</f>
        <v>17</v>
      </c>
      <c r="G4" s="26">
        <v>17.5</v>
      </c>
      <c r="H4" s="26">
        <f t="shared" ref="H4" si="5">G4*D4</f>
        <v>17.5</v>
      </c>
      <c r="I4" s="26">
        <v>61</v>
      </c>
      <c r="J4" s="26">
        <v>40</v>
      </c>
      <c r="K4" s="26">
        <v>47</v>
      </c>
      <c r="L4" s="26">
        <f t="shared" ref="L4" si="6">I4*J4*K4/1000000</f>
        <v>0.11468</v>
      </c>
      <c r="M4" s="32">
        <f t="shared" ref="M4" si="7">L4*D4</f>
        <v>0.11468</v>
      </c>
    </row>
    <row r="5" spans="1:13" s="42" customFormat="1" ht="15.75" thickBot="1">
      <c r="A5" s="45" t="s">
        <v>26</v>
      </c>
      <c r="B5" s="31"/>
      <c r="C5" s="46">
        <v>23</v>
      </c>
      <c r="D5" s="28"/>
      <c r="E5" s="28"/>
      <c r="F5" s="28"/>
      <c r="G5" s="28"/>
      <c r="H5" s="28"/>
      <c r="I5" s="28"/>
      <c r="J5" s="28"/>
      <c r="K5" s="28"/>
      <c r="L5" s="28"/>
      <c r="M5" s="33"/>
    </row>
    <row r="6" spans="1:13" s="42" customFormat="1">
      <c r="A6" s="47" t="s">
        <v>25</v>
      </c>
      <c r="B6" s="48">
        <v>10100</v>
      </c>
      <c r="C6" s="5">
        <v>50</v>
      </c>
      <c r="D6" s="5">
        <f t="shared" ref="D6:D14" si="8">B6/C6</f>
        <v>202</v>
      </c>
      <c r="E6" s="5">
        <v>13.1</v>
      </c>
      <c r="F6" s="5">
        <f t="shared" si="0"/>
        <v>2646.2</v>
      </c>
      <c r="G6" s="5">
        <v>13.6</v>
      </c>
      <c r="H6" s="5">
        <f t="shared" si="1"/>
        <v>2747.2</v>
      </c>
      <c r="I6" s="49">
        <v>41</v>
      </c>
      <c r="J6" s="49">
        <v>36</v>
      </c>
      <c r="K6" s="49">
        <v>59</v>
      </c>
      <c r="L6" s="6">
        <f>I6*J6*K6/1000000</f>
        <v>8.7083999999999995E-2</v>
      </c>
      <c r="M6" s="50">
        <f>L6*D6</f>
        <v>17.590968</v>
      </c>
    </row>
    <row r="7" spans="1:13" s="42" customFormat="1">
      <c r="A7" s="51" t="s">
        <v>25</v>
      </c>
      <c r="B7" s="52">
        <v>400</v>
      </c>
      <c r="C7" s="2">
        <v>40</v>
      </c>
      <c r="D7" s="2">
        <f t="shared" ref="D7" si="9">B7/C7</f>
        <v>10</v>
      </c>
      <c r="E7" s="2">
        <v>10.5</v>
      </c>
      <c r="F7" s="2">
        <f t="shared" ref="F7" si="10">E7*D7</f>
        <v>105</v>
      </c>
      <c r="G7" s="2">
        <v>11</v>
      </c>
      <c r="H7" s="2">
        <f t="shared" ref="H7" si="11">G7*D7</f>
        <v>110</v>
      </c>
      <c r="I7" s="53">
        <v>41.5</v>
      </c>
      <c r="J7" s="53">
        <v>39.5</v>
      </c>
      <c r="K7" s="53">
        <v>50</v>
      </c>
      <c r="L7" s="3">
        <f>I7*J7*K7/1000000</f>
        <v>8.1962499999999994E-2</v>
      </c>
      <c r="M7" s="54">
        <f>L7*D7</f>
        <v>0.81962499999999994</v>
      </c>
    </row>
    <row r="8" spans="1:13" s="42" customFormat="1">
      <c r="A8" s="52" t="s">
        <v>27</v>
      </c>
      <c r="B8" s="52">
        <v>30</v>
      </c>
      <c r="C8" s="52">
        <v>30</v>
      </c>
      <c r="D8" s="2">
        <v>1</v>
      </c>
      <c r="E8" s="52">
        <v>15.6</v>
      </c>
      <c r="F8" s="2">
        <f t="shared" si="0"/>
        <v>15.6</v>
      </c>
      <c r="G8" s="52">
        <v>16.100000000000001</v>
      </c>
      <c r="H8" s="2">
        <f t="shared" si="1"/>
        <v>16.100000000000001</v>
      </c>
      <c r="I8" s="55">
        <v>41.5</v>
      </c>
      <c r="J8" s="55">
        <v>40.6</v>
      </c>
      <c r="K8" s="55">
        <v>45</v>
      </c>
      <c r="L8" s="3">
        <f>I8*J8*K8/1000000</f>
        <v>7.5820499999999999E-2</v>
      </c>
      <c r="M8" s="54">
        <f>L8*D8</f>
        <v>7.5820499999999999E-2</v>
      </c>
    </row>
    <row r="9" spans="1:13" s="42" customFormat="1">
      <c r="A9" s="56" t="s">
        <v>28</v>
      </c>
      <c r="B9" s="56">
        <v>450</v>
      </c>
      <c r="C9" s="56">
        <v>50</v>
      </c>
      <c r="D9" s="57">
        <v>9</v>
      </c>
      <c r="E9" s="52">
        <v>15.4</v>
      </c>
      <c r="F9" s="2">
        <f t="shared" si="0"/>
        <v>138.6</v>
      </c>
      <c r="G9" s="52">
        <v>15.8</v>
      </c>
      <c r="H9" s="57">
        <f t="shared" si="1"/>
        <v>142.20000000000002</v>
      </c>
      <c r="I9" s="58">
        <v>37.5</v>
      </c>
      <c r="J9" s="58">
        <v>36</v>
      </c>
      <c r="K9" s="58">
        <v>59</v>
      </c>
      <c r="L9" s="59">
        <f t="shared" si="2"/>
        <v>7.9649999999999999E-2</v>
      </c>
      <c r="M9" s="60">
        <f t="shared" si="3"/>
        <v>0.71684999999999999</v>
      </c>
    </row>
    <row r="10" spans="1:13" s="42" customFormat="1" ht="15.75" thickBot="1">
      <c r="A10" s="37" t="s">
        <v>29</v>
      </c>
      <c r="B10" s="37">
        <v>100</v>
      </c>
      <c r="C10" s="38">
        <v>50</v>
      </c>
      <c r="D10" s="38">
        <v>2</v>
      </c>
      <c r="E10" s="56">
        <v>15.4</v>
      </c>
      <c r="F10" s="57">
        <f t="shared" ref="F10:F11" si="12">E10*D10</f>
        <v>30.8</v>
      </c>
      <c r="G10" s="56">
        <v>15.8</v>
      </c>
      <c r="H10" s="38">
        <f t="shared" si="1"/>
        <v>31.6</v>
      </c>
      <c r="I10" s="61">
        <v>37.5</v>
      </c>
      <c r="J10" s="61">
        <v>36</v>
      </c>
      <c r="K10" s="61">
        <v>59</v>
      </c>
      <c r="L10" s="40">
        <f t="shared" si="2"/>
        <v>7.9649999999999999E-2</v>
      </c>
      <c r="M10" s="41">
        <f t="shared" si="3"/>
        <v>0.1593</v>
      </c>
    </row>
    <row r="11" spans="1:13" s="42" customFormat="1">
      <c r="A11" s="43" t="s">
        <v>29</v>
      </c>
      <c r="B11" s="62">
        <v>28</v>
      </c>
      <c r="C11" s="26">
        <v>35</v>
      </c>
      <c r="D11" s="26">
        <v>1</v>
      </c>
      <c r="E11" s="29">
        <v>12</v>
      </c>
      <c r="F11" s="29">
        <f t="shared" si="12"/>
        <v>12</v>
      </c>
      <c r="G11" s="29">
        <v>12.5</v>
      </c>
      <c r="H11" s="29">
        <f t="shared" ref="H11" si="13">G11*D11</f>
        <v>12.5</v>
      </c>
      <c r="I11" s="29">
        <v>37.5</v>
      </c>
      <c r="J11" s="29">
        <v>36</v>
      </c>
      <c r="K11" s="29">
        <v>59</v>
      </c>
      <c r="L11" s="29">
        <f t="shared" ref="L11" si="14">I11*J11*K11/1000000</f>
        <v>7.9649999999999999E-2</v>
      </c>
      <c r="M11" s="34">
        <f t="shared" ref="M11" si="15">L11*D11</f>
        <v>7.9649999999999999E-2</v>
      </c>
    </row>
    <row r="12" spans="1:13" s="42" customFormat="1">
      <c r="A12" s="63" t="s">
        <v>27</v>
      </c>
      <c r="B12" s="52">
        <v>4</v>
      </c>
      <c r="C12" s="27"/>
      <c r="D12" s="27"/>
      <c r="E12" s="30"/>
      <c r="F12" s="30"/>
      <c r="G12" s="30"/>
      <c r="H12" s="30"/>
      <c r="I12" s="30"/>
      <c r="J12" s="30"/>
      <c r="K12" s="30"/>
      <c r="L12" s="30"/>
      <c r="M12" s="35"/>
    </row>
    <row r="13" spans="1:13" s="42" customFormat="1" ht="15.75" thickBot="1">
      <c r="A13" s="64" t="s">
        <v>31</v>
      </c>
      <c r="B13" s="65">
        <v>3</v>
      </c>
      <c r="C13" s="28"/>
      <c r="D13" s="28"/>
      <c r="E13" s="31"/>
      <c r="F13" s="31"/>
      <c r="G13" s="31"/>
      <c r="H13" s="31"/>
      <c r="I13" s="31"/>
      <c r="J13" s="31"/>
      <c r="K13" s="31"/>
      <c r="L13" s="31"/>
      <c r="M13" s="36"/>
    </row>
    <row r="14" spans="1:13">
      <c r="A14" s="8" t="s">
        <v>30</v>
      </c>
      <c r="B14" s="8">
        <v>100</v>
      </c>
      <c r="C14" s="9">
        <v>50</v>
      </c>
      <c r="D14" s="9">
        <f t="shared" si="8"/>
        <v>2</v>
      </c>
      <c r="E14" s="8">
        <v>19</v>
      </c>
      <c r="F14" s="9">
        <f t="shared" ref="F14" si="16">E14*D14</f>
        <v>38</v>
      </c>
      <c r="G14" s="8">
        <v>19.5</v>
      </c>
      <c r="H14" s="9">
        <f t="shared" si="1"/>
        <v>39</v>
      </c>
      <c r="I14" s="10">
        <v>37.5</v>
      </c>
      <c r="J14" s="10">
        <v>36.799999999999997</v>
      </c>
      <c r="K14" s="10">
        <v>62</v>
      </c>
      <c r="L14" s="11">
        <f t="shared" si="2"/>
        <v>8.5559999999999997E-2</v>
      </c>
      <c r="M14" s="12">
        <f t="shared" si="3"/>
        <v>0.17111999999999999</v>
      </c>
    </row>
    <row r="15" spans="1:13" s="19" customFormat="1" ht="21">
      <c r="A15" s="20" t="s">
        <v>32</v>
      </c>
      <c r="B15" s="15">
        <f>SUM(B3:B14)</f>
        <v>15617</v>
      </c>
      <c r="C15" s="14"/>
      <c r="D15" s="16">
        <f>SUM(D3:D14)</f>
        <v>315</v>
      </c>
      <c r="E15" s="14"/>
      <c r="F15" s="14"/>
      <c r="G15" s="14"/>
      <c r="H15" s="17">
        <f>SUM(H3:H14)</f>
        <v>4499.4000000000005</v>
      </c>
      <c r="I15" s="14"/>
      <c r="J15" s="14"/>
      <c r="K15" s="14"/>
      <c r="L15" s="14"/>
      <c r="M15" s="18">
        <f>SUM(M3:M14)</f>
        <v>27.304321499999997</v>
      </c>
    </row>
    <row r="18" spans="1:1" s="22" customFormat="1" ht="16.5">
      <c r="A18" s="21" t="s">
        <v>33</v>
      </c>
    </row>
    <row r="19" spans="1:1" s="22" customFormat="1" ht="16.5">
      <c r="A19" s="21" t="s">
        <v>34</v>
      </c>
    </row>
    <row r="20" spans="1:1" s="22" customFormat="1" ht="16.5">
      <c r="A20" s="21" t="s">
        <v>35</v>
      </c>
    </row>
  </sheetData>
  <mergeCells count="23">
    <mergeCell ref="L4:L5"/>
    <mergeCell ref="M4:M5"/>
    <mergeCell ref="G11:G13"/>
    <mergeCell ref="H11:H13"/>
    <mergeCell ref="I11:I13"/>
    <mergeCell ref="J11:J13"/>
    <mergeCell ref="K11:K13"/>
    <mergeCell ref="L11:L13"/>
    <mergeCell ref="M11:M13"/>
    <mergeCell ref="B4:B5"/>
    <mergeCell ref="D4:D5"/>
    <mergeCell ref="E4:E5"/>
    <mergeCell ref="F4:F5"/>
    <mergeCell ref="G4:G5"/>
    <mergeCell ref="I1:K1"/>
    <mergeCell ref="D11:D13"/>
    <mergeCell ref="C11:C13"/>
    <mergeCell ref="E11:E13"/>
    <mergeCell ref="F11:F13"/>
    <mergeCell ref="H4:H5"/>
    <mergeCell ref="I4:I5"/>
    <mergeCell ref="J4:J5"/>
    <mergeCell ref="K4:K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Akif</cp:lastModifiedBy>
  <cp:lastPrinted>2014-06-27T15:13:23Z</cp:lastPrinted>
  <dcterms:created xsi:type="dcterms:W3CDTF">2014-06-25T14:58:58Z</dcterms:created>
  <dcterms:modified xsi:type="dcterms:W3CDTF">2014-08-06T23:50:42Z</dcterms:modified>
</cp:coreProperties>
</file>