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340"/>
  </bookViews>
  <sheets>
    <sheet name="Sheet1" sheetId="1" r:id="rId1"/>
  </sheets>
  <definedNames>
    <definedName name="_xlnm.Print_Area" localSheetId="0">Sheet1!$A$1:$S$21</definedName>
  </definedNames>
  <calcPr calcId="145621"/>
</workbook>
</file>

<file path=xl/calcChain.xml><?xml version="1.0" encoding="utf-8"?>
<calcChain xmlns="http://schemas.openxmlformats.org/spreadsheetml/2006/main">
  <c r="H18" i="1" l="1"/>
  <c r="S14" i="1"/>
  <c r="N14" i="1"/>
  <c r="J14" i="1"/>
  <c r="M14" i="1" s="1"/>
  <c r="S13" i="1"/>
  <c r="N13" i="1"/>
  <c r="J13" i="1"/>
  <c r="M13" i="1" s="1"/>
  <c r="S12" i="1"/>
  <c r="N12" i="1"/>
  <c r="J12" i="1"/>
  <c r="M12" i="1" s="1"/>
  <c r="S11" i="1"/>
  <c r="N11" i="1"/>
  <c r="N18" i="1" s="1"/>
  <c r="J11" i="1"/>
  <c r="S10" i="1"/>
  <c r="N10" i="1"/>
  <c r="M10" i="1"/>
  <c r="J10" i="1"/>
  <c r="S9" i="1"/>
  <c r="N9" i="1"/>
  <c r="M9" i="1"/>
  <c r="J9" i="1"/>
  <c r="S8" i="1"/>
  <c r="S18" i="1" s="1"/>
  <c r="N8" i="1"/>
  <c r="M8" i="1"/>
  <c r="J8" i="1"/>
  <c r="J18" i="1" s="1"/>
</calcChain>
</file>

<file path=xl/sharedStrings.xml><?xml version="1.0" encoding="utf-8"?>
<sst xmlns="http://schemas.openxmlformats.org/spreadsheetml/2006/main" count="81" uniqueCount="72">
  <si>
    <r>
      <rPr>
        <b/>
        <sz val="24"/>
        <rFont val="Arial"/>
        <family val="2"/>
        <charset val="162"/>
      </rPr>
      <t xml:space="preserve">Packing List                       </t>
    </r>
    <r>
      <rPr>
        <b/>
        <sz val="11"/>
        <rFont val="Arial"/>
        <family val="2"/>
        <charset val="162"/>
      </rPr>
      <t xml:space="preserve"> WSD-042</t>
    </r>
  </si>
  <si>
    <t>Manufactory:</t>
  </si>
  <si>
    <t>Kingletian International Electronic Co.,ltd                                                                                                                                                                                                                                                                          No.6,XiaoQian East Road,Xinwei Village,Xintang Town,Zengcheng District,Guangzhou,CHina                                                                                                                                                                                                   Tel:020-22667699     Fax:020-22667689                                                                                                                                                                                                                                       Attn:Celine                                                                                                                                                                                                                                                                            Email:celine@klt-tech.com                                                                                                                                                                                                                                                                                        Mobilephone:+86-13825033242</t>
  </si>
  <si>
    <t>Buyer:</t>
  </si>
  <si>
    <t>Segment Bilgisayar                                                                                                                                                                                                                                                                                              Sehit Er Cihan Namli Caddesi No:79/B 34387 Mecidiyekoy-ISTANBUL/TURKEY                                                                                                                                                                                                              Tel: + 90 212 266 62 90   Fax:+90 212 266 62 98                                                                                                                                                                                                                                                                                             Attn:Mustafa</t>
  </si>
  <si>
    <t>KLT MODEL</t>
  </si>
  <si>
    <t>PO No.</t>
  </si>
  <si>
    <t>BRAND</t>
  </si>
  <si>
    <t>OEM No.</t>
  </si>
  <si>
    <t>Product</t>
  </si>
  <si>
    <t>HS Code</t>
  </si>
  <si>
    <t xml:space="preserve">Picture </t>
  </si>
  <si>
    <t>Qty(PCS)</t>
  </si>
  <si>
    <t>Pcs/Ctn</t>
  </si>
  <si>
    <t>CTNS</t>
  </si>
  <si>
    <t>NW</t>
  </si>
  <si>
    <t>GW</t>
  </si>
  <si>
    <t>Total NW</t>
  </si>
  <si>
    <t>Total GW</t>
  </si>
  <si>
    <t>CTN NO</t>
  </si>
  <si>
    <t>Measurement</t>
  </si>
  <si>
    <t>CBM</t>
  </si>
  <si>
    <t>型号</t>
  </si>
  <si>
    <t>采购单号</t>
  </si>
  <si>
    <t>品牌</t>
  </si>
  <si>
    <r>
      <rPr>
        <sz val="10"/>
        <rFont val="Arial"/>
        <family val="2"/>
        <charset val="162"/>
      </rPr>
      <t>OEM</t>
    </r>
    <r>
      <rPr>
        <sz val="10"/>
        <rFont val="宋体"/>
        <charset val="134"/>
      </rPr>
      <t>型号</t>
    </r>
  </si>
  <si>
    <t>产品名称（中英文）</t>
  </si>
  <si>
    <t>海关编码</t>
  </si>
  <si>
    <t>图片</t>
  </si>
  <si>
    <t>数量</t>
  </si>
  <si>
    <r>
      <rPr>
        <sz val="10"/>
        <rFont val="宋体"/>
        <charset val="134"/>
      </rPr>
      <t>个</t>
    </r>
    <r>
      <rPr>
        <sz val="10"/>
        <rFont val="Arial"/>
        <family val="2"/>
        <charset val="162"/>
      </rPr>
      <t>/</t>
    </r>
    <r>
      <rPr>
        <sz val="10"/>
        <rFont val="宋体"/>
        <charset val="134"/>
      </rPr>
      <t>箱</t>
    </r>
  </si>
  <si>
    <t>箱数</t>
  </si>
  <si>
    <r>
      <rPr>
        <sz val="10"/>
        <rFont val="宋体"/>
        <charset val="134"/>
      </rPr>
      <t>净重</t>
    </r>
    <r>
      <rPr>
        <sz val="10"/>
        <rFont val="Arial"/>
        <family val="2"/>
        <charset val="162"/>
      </rPr>
      <t>/</t>
    </r>
    <r>
      <rPr>
        <sz val="10"/>
        <rFont val="宋体"/>
        <charset val="134"/>
      </rPr>
      <t>箱</t>
    </r>
  </si>
  <si>
    <r>
      <rPr>
        <sz val="10"/>
        <rFont val="宋体"/>
        <charset val="134"/>
      </rPr>
      <t>毛重</t>
    </r>
    <r>
      <rPr>
        <sz val="10"/>
        <rFont val="Arial"/>
        <family val="2"/>
        <charset val="162"/>
      </rPr>
      <t>/</t>
    </r>
    <r>
      <rPr>
        <sz val="10"/>
        <rFont val="宋体"/>
        <charset val="134"/>
      </rPr>
      <t>箱</t>
    </r>
  </si>
  <si>
    <t>总净重</t>
  </si>
  <si>
    <t>总毛重</t>
  </si>
  <si>
    <t>箱号</t>
  </si>
  <si>
    <t>箱规</t>
  </si>
  <si>
    <t>立方数</t>
  </si>
  <si>
    <t>K-C150323A</t>
  </si>
  <si>
    <t>S-Link</t>
  </si>
  <si>
    <t>SL-EX2S</t>
  </si>
  <si>
    <r>
      <rPr>
        <sz val="12"/>
        <rFont val="Arial"/>
        <family val="2"/>
        <charset val="162"/>
      </rPr>
      <t>PCI-Express serial card            (</t>
    </r>
    <r>
      <rPr>
        <sz val="12"/>
        <rFont val="宋体"/>
      </rPr>
      <t>串口卡</t>
    </r>
    <r>
      <rPr>
        <sz val="12"/>
        <rFont val="Arial"/>
        <family val="2"/>
        <charset val="162"/>
      </rPr>
      <t>)</t>
    </r>
  </si>
  <si>
    <t>SNOPY</t>
  </si>
  <si>
    <t>SN-613</t>
  </si>
  <si>
    <r>
      <rPr>
        <sz val="12"/>
        <rFont val="Arial"/>
        <family val="2"/>
        <charset val="162"/>
      </rPr>
      <t>Headphne</t>
    </r>
    <r>
      <rPr>
        <sz val="12"/>
        <rFont val="宋体"/>
      </rPr>
      <t>（耳机）</t>
    </r>
  </si>
  <si>
    <t>K-3136I</t>
  </si>
  <si>
    <t>ADDISION</t>
  </si>
  <si>
    <t>SL-S36</t>
  </si>
  <si>
    <r>
      <rPr>
        <sz val="12"/>
        <rFont val="Arial"/>
        <family val="2"/>
        <charset val="162"/>
      </rPr>
      <t>selfie stick</t>
    </r>
    <r>
      <rPr>
        <sz val="12"/>
        <rFont val="宋体"/>
      </rPr>
      <t>（自拍杆）</t>
    </r>
  </si>
  <si>
    <t>K-3025I</t>
  </si>
  <si>
    <t>SL-L10</t>
  </si>
  <si>
    <r>
      <rPr>
        <sz val="12"/>
        <rFont val="Arial"/>
        <family val="2"/>
        <charset val="162"/>
      </rPr>
      <t>USB LED light</t>
    </r>
    <r>
      <rPr>
        <sz val="12"/>
        <rFont val="宋体"/>
      </rPr>
      <t>（小米灯）</t>
    </r>
  </si>
  <si>
    <t>K-015S</t>
  </si>
  <si>
    <t>Mikado</t>
  </si>
  <si>
    <t>MD-15BT</t>
  </si>
  <si>
    <r>
      <rPr>
        <sz val="12"/>
        <rFont val="Arial"/>
        <family val="2"/>
        <charset val="162"/>
      </rPr>
      <t>MINI Speaker</t>
    </r>
    <r>
      <rPr>
        <sz val="12"/>
        <rFont val="宋体"/>
      </rPr>
      <t>（</t>
    </r>
    <r>
      <rPr>
        <sz val="12"/>
        <rFont val="Arial"/>
        <family val="2"/>
        <charset val="162"/>
      </rPr>
      <t xml:space="preserve">MINI </t>
    </r>
    <r>
      <rPr>
        <sz val="12"/>
        <rFont val="宋体"/>
      </rPr>
      <t>音箱）</t>
    </r>
  </si>
  <si>
    <t>K-8006E</t>
  </si>
  <si>
    <t>K-C141115A</t>
  </si>
  <si>
    <r>
      <rPr>
        <sz val="10.5"/>
        <color indexed="0"/>
        <rFont val="Times New Roman"/>
        <family val="1"/>
        <charset val="162"/>
      </rPr>
      <t xml:space="preserve"> </t>
    </r>
    <r>
      <rPr>
        <sz val="10.5"/>
        <color indexed="0"/>
        <rFont val="宋体"/>
        <charset val="134"/>
      </rPr>
      <t>S-LINK</t>
    </r>
  </si>
  <si>
    <r>
      <rPr>
        <sz val="10.5"/>
        <color indexed="0"/>
        <rFont val="Times New Roman"/>
        <family val="1"/>
        <charset val="162"/>
      </rPr>
      <t xml:space="preserve"> </t>
    </r>
    <r>
      <rPr>
        <sz val="10.5"/>
        <color indexed="0"/>
        <rFont val="宋体"/>
        <charset val="134"/>
      </rPr>
      <t>SL-M4</t>
    </r>
  </si>
  <si>
    <t>USB home charger                 (USB 家充)</t>
  </si>
  <si>
    <t>K-116P</t>
  </si>
  <si>
    <t>K-C150504A</t>
  </si>
  <si>
    <t>S-LINK</t>
  </si>
  <si>
    <t>IP-735</t>
  </si>
  <si>
    <r>
      <rPr>
        <sz val="12"/>
        <rFont val="Arial"/>
        <family val="2"/>
        <charset val="162"/>
      </rPr>
      <t>Power Bank    (</t>
    </r>
    <r>
      <rPr>
        <sz val="12"/>
        <rFont val="宋体"/>
      </rPr>
      <t>移动电源</t>
    </r>
    <r>
      <rPr>
        <sz val="12"/>
        <rFont val="Arial"/>
        <family val="2"/>
        <charset val="162"/>
      </rPr>
      <t>)</t>
    </r>
  </si>
  <si>
    <t>8680096012334</t>
  </si>
  <si>
    <t>SPARE PART</t>
  </si>
  <si>
    <t>TOTAL</t>
  </si>
  <si>
    <t>Kingletian International Electronic Co.,ltd</t>
  </si>
  <si>
    <t>Sales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</si>
</sst>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8" formatCode="0.0%"/>
    <numFmt numFmtId="169" formatCode="0.0_);[Red]\(0.0\)"/>
    <numFmt numFmtId="170" formatCode="0_);[Red]\(0\)"/>
    <numFmt numFmtId="171" formatCode="0_ ;[Red]\-0\ "/>
    <numFmt numFmtId="172" formatCode="0.0_ "/>
    <numFmt numFmtId="173" formatCode="#,##0.00_ "/>
    <numFmt numFmtId="174" formatCode="0.000_ "/>
    <numFmt numFmtId="175" formatCode="0.00_ "/>
  </numFmts>
  <fonts count="17">
    <font>
      <sz val="12"/>
      <name val="宋体"/>
      <charset val="134"/>
    </font>
    <font>
      <sz val="12"/>
      <name val="Arial"/>
      <family val="2"/>
      <charset val="162"/>
    </font>
    <font>
      <sz val="10"/>
      <name val="Arial"/>
      <family val="2"/>
      <charset val="162"/>
    </font>
    <font>
      <sz val="11"/>
      <name val="Arial"/>
      <family val="2"/>
      <charset val="162"/>
    </font>
    <font>
      <b/>
      <sz val="24"/>
      <name val="Arial"/>
      <family val="2"/>
      <charset val="162"/>
    </font>
    <font>
      <b/>
      <sz val="10"/>
      <name val="Arial"/>
      <family val="2"/>
      <charset val="162"/>
    </font>
    <font>
      <b/>
      <sz val="11"/>
      <name val="Arial"/>
      <family val="2"/>
      <charset val="162"/>
    </font>
    <font>
      <sz val="10"/>
      <name val="宋体"/>
      <charset val="134"/>
    </font>
    <font>
      <sz val="12"/>
      <name val="Arial"/>
      <family val="2"/>
      <charset val="162"/>
    </font>
    <font>
      <sz val="10"/>
      <name val="Arial"/>
      <family val="2"/>
      <charset val="162"/>
    </font>
    <font>
      <sz val="10"/>
      <name val="Verdana"/>
      <family val="2"/>
      <charset val="162"/>
    </font>
    <font>
      <sz val="10"/>
      <color indexed="8"/>
      <name val="Verdana"/>
      <family val="2"/>
      <charset val="162"/>
    </font>
    <font>
      <sz val="10.5"/>
      <color indexed="0"/>
      <name val="Times New Roman"/>
      <family val="1"/>
      <charset val="162"/>
    </font>
    <font>
      <sz val="10.5"/>
      <color indexed="0"/>
      <name val="宋体"/>
      <charset val="134"/>
    </font>
    <font>
      <sz val="9"/>
      <name val="Arial"/>
      <family val="2"/>
      <charset val="162"/>
    </font>
    <font>
      <sz val="12"/>
      <name val="宋体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0" fontId="1" fillId="0" borderId="0" xfId="0" applyFont="1" applyBorder="1" applyAlignment="1"/>
    <xf numFmtId="0" fontId="2" fillId="0" borderId="0" xfId="0" applyFont="1" applyBorder="1" applyAlignment="1"/>
    <xf numFmtId="170" fontId="1" fillId="0" borderId="0" xfId="0" applyNumberFormat="1" applyFont="1" applyBorder="1" applyAlignment="1"/>
    <xf numFmtId="169" fontId="2" fillId="0" borderId="0" xfId="0" applyNumberFormat="1" applyFont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68" fontId="10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71" fontId="3" fillId="0" borderId="1" xfId="1" applyNumberFormat="1" applyFont="1" applyFill="1" applyBorder="1" applyAlignment="1">
      <alignment horizontal="center" vertical="center" wrapText="1"/>
    </xf>
    <xf numFmtId="168" fontId="10" fillId="3" borderId="4" xfId="1" applyNumberFormat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168" fontId="10" fillId="3" borderId="3" xfId="0" applyNumberFormat="1" applyFont="1" applyFill="1" applyBorder="1" applyAlignment="1">
      <alignment vertical="center"/>
    </xf>
    <xf numFmtId="168" fontId="10" fillId="3" borderId="1" xfId="0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horizontal="center" vertical="center" wrapText="1"/>
    </xf>
    <xf numFmtId="168" fontId="10" fillId="3" borderId="4" xfId="0" applyNumberFormat="1" applyFont="1" applyFill="1" applyBorder="1" applyAlignment="1">
      <alignment vertical="center"/>
    </xf>
    <xf numFmtId="0" fontId="8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justify" vertical="center"/>
    </xf>
    <xf numFmtId="0" fontId="8" fillId="0" borderId="6" xfId="1" applyFont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Continuous" vertical="center" wrapText="1"/>
    </xf>
    <xf numFmtId="171" fontId="3" fillId="0" borderId="4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171" fontId="1" fillId="0" borderId="3" xfId="0" applyNumberFormat="1" applyFont="1" applyBorder="1" applyAlignment="1">
      <alignment horizontal="center" vertical="center"/>
    </xf>
    <xf numFmtId="170" fontId="2" fillId="0" borderId="1" xfId="0" applyNumberFormat="1" applyFont="1" applyFill="1" applyBorder="1" applyAlignment="1">
      <alignment horizontal="center" vertical="center" wrapText="1"/>
    </xf>
    <xf numFmtId="170" fontId="7" fillId="0" borderId="3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7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2" fontId="3" fillId="0" borderId="1" xfId="0" applyNumberFormat="1" applyFont="1" applyBorder="1" applyAlignment="1">
      <alignment horizontal="center" vertical="center" wrapText="1"/>
    </xf>
    <xf numFmtId="170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172" fontId="3" fillId="0" borderId="4" xfId="0" applyNumberFormat="1" applyFont="1" applyBorder="1" applyAlignment="1">
      <alignment horizontal="center" vertical="center" wrapText="1"/>
    </xf>
    <xf numFmtId="170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17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3" fontId="1" fillId="0" borderId="3" xfId="0" applyNumberFormat="1" applyFont="1" applyBorder="1" applyAlignment="1">
      <alignment horizontal="center" vertical="center"/>
    </xf>
    <xf numFmtId="169" fontId="2" fillId="3" borderId="3" xfId="0" applyNumberFormat="1" applyFont="1" applyFill="1" applyBorder="1" applyAlignment="1">
      <alignment horizontal="center" vertical="center"/>
    </xf>
    <xf numFmtId="174" fontId="3" fillId="0" borderId="1" xfId="0" applyNumberFormat="1" applyFont="1" applyBorder="1" applyAlignment="1">
      <alignment horizontal="center" vertical="center" wrapText="1"/>
    </xf>
    <xf numFmtId="174" fontId="3" fillId="0" borderId="4" xfId="0" applyNumberFormat="1" applyFont="1" applyBorder="1" applyAlignment="1">
      <alignment horizontal="center" vertical="center" wrapText="1"/>
    </xf>
    <xf numFmtId="175" fontId="1" fillId="0" borderId="3" xfId="0" applyNumberFormat="1" applyFont="1" applyBorder="1" applyAlignment="1">
      <alignment horizontal="center" vertical="center"/>
    </xf>
    <xf numFmtId="0" fontId="8" fillId="0" borderId="1" xfId="1" quotePrefix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 wrapText="1"/>
    </xf>
    <xf numFmtId="0" fontId="2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8" fillId="0" borderId="7" xfId="1" applyNumberFormat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0" fontId="9" fillId="0" borderId="7" xfId="1" applyNumberFormat="1" applyFont="1" applyBorder="1" applyAlignment="1">
      <alignment horizontal="center" vertical="center" wrapText="1"/>
    </xf>
    <xf numFmtId="0" fontId="9" fillId="0" borderId="3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 wrapText="1"/>
    </xf>
    <xf numFmtId="0" fontId="8" fillId="0" borderId="10" xfId="1" applyNumberFormat="1" applyFont="1" applyBorder="1" applyAlignment="1">
      <alignment horizontal="center" vertical="center" wrapText="1"/>
    </xf>
    <xf numFmtId="0" fontId="8" fillId="0" borderId="9" xfId="1" applyNumberFormat="1" applyFont="1" applyBorder="1" applyAlignment="1">
      <alignment horizontal="center" vertical="center" wrapText="1"/>
    </xf>
    <xf numFmtId="0" fontId="8" fillId="0" borderId="11" xfId="1" applyNumberFormat="1" applyFont="1" applyBorder="1" applyAlignment="1">
      <alignment horizontal="center" vertical="center" wrapText="1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171" fontId="3" fillId="0" borderId="4" xfId="1" applyNumberFormat="1" applyFont="1" applyFill="1" applyBorder="1" applyAlignment="1">
      <alignment horizontal="center" vertical="center" wrapText="1"/>
    </xf>
    <xf numFmtId="171" fontId="3" fillId="0" borderId="7" xfId="1" applyNumberFormat="1" applyFont="1" applyFill="1" applyBorder="1" applyAlignment="1">
      <alignment horizontal="center" vertical="center" wrapText="1"/>
    </xf>
    <xf numFmtId="171" fontId="3" fillId="0" borderId="3" xfId="1" applyNumberFormat="1" applyFont="1" applyFill="1" applyBorder="1" applyAlignment="1">
      <alignment horizontal="center" vertical="center" wrapText="1"/>
    </xf>
    <xf numFmtId="170" fontId="3" fillId="0" borderId="0" xfId="0" applyNumberFormat="1" applyFont="1" applyBorder="1" applyAlignment="1">
      <alignment horizontal="center" vertical="center"/>
    </xf>
    <xf numFmtId="170" fontId="3" fillId="0" borderId="14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</cellXfs>
  <cellStyles count="3">
    <cellStyle name="Normal" xfId="0" builtinId="0"/>
    <cellStyle name="常规_Sheet1" xfId="1"/>
    <cellStyle name="常规_内部订单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12</xdr:col>
      <xdr:colOff>352425</xdr:colOff>
      <xdr:row>2</xdr:row>
      <xdr:rowOff>457200</xdr:rowOff>
    </xdr:to>
    <xdr:pic>
      <xdr:nvPicPr>
        <xdr:cNvPr id="1025" name="Picture 1123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533400"/>
          <a:ext cx="1962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114300</xdr:colOff>
      <xdr:row>7</xdr:row>
      <xdr:rowOff>200025</xdr:rowOff>
    </xdr:from>
    <xdr:to>
      <xdr:col>6</xdr:col>
      <xdr:colOff>1095375</xdr:colOff>
      <xdr:row>7</xdr:row>
      <xdr:rowOff>781050</xdr:rowOff>
    </xdr:to>
    <xdr:pic>
      <xdr:nvPicPr>
        <xdr:cNvPr id="1026" name="图片框 49" descr="rId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3629025"/>
          <a:ext cx="981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8</xdr:row>
      <xdr:rowOff>114300</xdr:rowOff>
    </xdr:from>
    <xdr:to>
      <xdr:col>6</xdr:col>
      <xdr:colOff>1028700</xdr:colOff>
      <xdr:row>8</xdr:row>
      <xdr:rowOff>885825</xdr:rowOff>
    </xdr:to>
    <xdr:pic>
      <xdr:nvPicPr>
        <xdr:cNvPr id="1028" name="图片 3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429125"/>
          <a:ext cx="7715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104775</xdr:colOff>
      <xdr:row>9</xdr:row>
      <xdr:rowOff>238125</xdr:rowOff>
    </xdr:from>
    <xdr:to>
      <xdr:col>6</xdr:col>
      <xdr:colOff>933450</xdr:colOff>
      <xdr:row>9</xdr:row>
      <xdr:rowOff>714375</xdr:rowOff>
    </xdr:to>
    <xdr:pic>
      <xdr:nvPicPr>
        <xdr:cNvPr id="1030" name="图片 800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5505450"/>
          <a:ext cx="8286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10</xdr:row>
      <xdr:rowOff>85725</xdr:rowOff>
    </xdr:from>
    <xdr:to>
      <xdr:col>6</xdr:col>
      <xdr:colOff>866775</xdr:colOff>
      <xdr:row>10</xdr:row>
      <xdr:rowOff>1047750</xdr:rowOff>
    </xdr:to>
    <xdr:pic>
      <xdr:nvPicPr>
        <xdr:cNvPr id="1031" name="图片 1" descr="rId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6191250"/>
          <a:ext cx="7239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104775</xdr:colOff>
      <xdr:row>11</xdr:row>
      <xdr:rowOff>276225</xdr:rowOff>
    </xdr:from>
    <xdr:to>
      <xdr:col>6</xdr:col>
      <xdr:colOff>1047750</xdr:colOff>
      <xdr:row>11</xdr:row>
      <xdr:rowOff>962025</xdr:rowOff>
    </xdr:to>
    <xdr:pic>
      <xdr:nvPicPr>
        <xdr:cNvPr id="1032" name="图片 1" descr="rId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7429500"/>
          <a:ext cx="9429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114300</xdr:colOff>
      <xdr:row>12</xdr:row>
      <xdr:rowOff>76200</xdr:rowOff>
    </xdr:from>
    <xdr:to>
      <xdr:col>6</xdr:col>
      <xdr:colOff>1047750</xdr:colOff>
      <xdr:row>12</xdr:row>
      <xdr:rowOff>990600</xdr:rowOff>
    </xdr:to>
    <xdr:pic>
      <xdr:nvPicPr>
        <xdr:cNvPr id="1034" name="图片 10" descr="rId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8220075"/>
          <a:ext cx="933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323850</xdr:colOff>
      <xdr:row>13</xdr:row>
      <xdr:rowOff>76200</xdr:rowOff>
    </xdr:from>
    <xdr:to>
      <xdr:col>6</xdr:col>
      <xdr:colOff>790575</xdr:colOff>
      <xdr:row>13</xdr:row>
      <xdr:rowOff>1057275</xdr:rowOff>
    </xdr:to>
    <xdr:pic>
      <xdr:nvPicPr>
        <xdr:cNvPr id="1035" name="图片 142" descr="7542247191413522709004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9248775"/>
          <a:ext cx="4667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9" workbookViewId="0">
      <selection activeCell="D19" sqref="D19"/>
    </sheetView>
  </sheetViews>
  <sheetFormatPr defaultColWidth="7.875" defaultRowHeight="15"/>
  <cols>
    <col min="1" max="1" width="8.25" style="7" customWidth="1"/>
    <col min="2" max="2" width="10.875" style="8" customWidth="1"/>
    <col min="3" max="3" width="8.125" style="7" customWidth="1"/>
    <col min="4" max="4" width="9.625" style="7" customWidth="1"/>
    <col min="5" max="5" width="13.5" style="7" customWidth="1"/>
    <col min="6" max="6" width="10.875" style="7" customWidth="1"/>
    <col min="7" max="7" width="16.75" style="7" customWidth="1"/>
    <col min="8" max="8" width="8.375" style="7" customWidth="1"/>
    <col min="9" max="9" width="6.625" style="9" customWidth="1"/>
    <col min="10" max="10" width="7.375" style="7" customWidth="1"/>
    <col min="11" max="12" width="6.875" style="7" customWidth="1"/>
    <col min="13" max="13" width="7" style="7" customWidth="1"/>
    <col min="14" max="14" width="7.625" style="9" customWidth="1"/>
    <col min="15" max="15" width="6" style="7" customWidth="1"/>
    <col min="16" max="16" width="5.125" style="10" customWidth="1"/>
    <col min="17" max="17" width="4.75" style="10" customWidth="1"/>
    <col min="18" max="18" width="4.625" style="10" customWidth="1"/>
    <col min="19" max="19" width="7.625" style="7" customWidth="1"/>
    <col min="20" max="16384" width="7.875" style="7"/>
  </cols>
  <sheetData>
    <row r="1" spans="1:19" ht="24" customHeight="1">
      <c r="A1" s="63" t="s">
        <v>0</v>
      </c>
      <c r="B1" s="64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s="1" customFormat="1" ht="18" customHeight="1">
      <c r="A2" s="65" t="s">
        <v>1</v>
      </c>
      <c r="B2" s="66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1" customFormat="1" ht="87" customHeight="1">
      <c r="A3" s="67" t="s">
        <v>2</v>
      </c>
      <c r="B3" s="68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s="1" customFormat="1" ht="18.95" customHeight="1">
      <c r="A4" s="65" t="s">
        <v>3</v>
      </c>
      <c r="B4" s="66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19" s="1" customFormat="1" ht="60" customHeight="1">
      <c r="A5" s="67" t="s">
        <v>4</v>
      </c>
      <c r="B5" s="68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s="2" customFormat="1" ht="35.25" customHeight="1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39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39" t="s">
        <v>18</v>
      </c>
      <c r="O6" s="11" t="s">
        <v>19</v>
      </c>
      <c r="P6" s="69" t="s">
        <v>20</v>
      </c>
      <c r="Q6" s="69"/>
      <c r="R6" s="69"/>
      <c r="S6" s="11" t="s">
        <v>21</v>
      </c>
    </row>
    <row r="7" spans="1:19" s="3" customFormat="1" ht="27" customHeight="1">
      <c r="A7" s="12" t="s">
        <v>22</v>
      </c>
      <c r="B7" s="12" t="s">
        <v>23</v>
      </c>
      <c r="C7" s="12" t="s">
        <v>24</v>
      </c>
      <c r="D7" s="13" t="s">
        <v>25</v>
      </c>
      <c r="E7" s="12" t="s">
        <v>26</v>
      </c>
      <c r="F7" s="12" t="s">
        <v>27</v>
      </c>
      <c r="G7" s="12" t="s">
        <v>28</v>
      </c>
      <c r="H7" s="12" t="s">
        <v>29</v>
      </c>
      <c r="I7" s="40" t="s">
        <v>30</v>
      </c>
      <c r="J7" s="12" t="s">
        <v>31</v>
      </c>
      <c r="K7" s="12" t="s">
        <v>32</v>
      </c>
      <c r="L7" s="41" t="s">
        <v>33</v>
      </c>
      <c r="M7" s="12" t="s">
        <v>34</v>
      </c>
      <c r="N7" s="42" t="s">
        <v>35</v>
      </c>
      <c r="O7" s="12" t="s">
        <v>36</v>
      </c>
      <c r="P7" s="70" t="s">
        <v>37</v>
      </c>
      <c r="Q7" s="71"/>
      <c r="R7" s="71"/>
      <c r="S7" s="12" t="s">
        <v>38</v>
      </c>
    </row>
    <row r="8" spans="1:19" s="4" customFormat="1" ht="69.95" customHeight="1">
      <c r="A8" s="14"/>
      <c r="B8" s="15" t="s">
        <v>39</v>
      </c>
      <c r="C8" s="16" t="s">
        <v>40</v>
      </c>
      <c r="D8" s="17" t="s">
        <v>41</v>
      </c>
      <c r="E8" s="14" t="s">
        <v>42</v>
      </c>
      <c r="F8" s="14"/>
      <c r="G8" s="18"/>
      <c r="H8" s="19">
        <v>2000</v>
      </c>
      <c r="I8" s="43">
        <v>100</v>
      </c>
      <c r="J8" s="44">
        <f>H8/I8</f>
        <v>20</v>
      </c>
      <c r="K8" s="44">
        <v>8.5</v>
      </c>
      <c r="L8" s="44">
        <v>9.5</v>
      </c>
      <c r="M8" s="45">
        <f>K8*J8</f>
        <v>170</v>
      </c>
      <c r="N8" s="43">
        <f>L8*J8</f>
        <v>190</v>
      </c>
      <c r="O8" s="44"/>
      <c r="P8" s="46">
        <v>69</v>
      </c>
      <c r="Q8" s="46">
        <v>29</v>
      </c>
      <c r="R8" s="46">
        <v>31</v>
      </c>
      <c r="S8" s="59">
        <f>R8*Q8*P8*0.000001*J8</f>
        <v>1.2406199999999998</v>
      </c>
    </row>
    <row r="9" spans="1:19" s="4" customFormat="1" ht="75" customHeight="1">
      <c r="A9" s="14"/>
      <c r="B9" s="15" t="s">
        <v>39</v>
      </c>
      <c r="C9" s="20" t="s">
        <v>43</v>
      </c>
      <c r="D9" s="21" t="s">
        <v>44</v>
      </c>
      <c r="E9" s="14" t="s">
        <v>45</v>
      </c>
      <c r="F9" s="14"/>
      <c r="G9" s="18"/>
      <c r="H9" s="19">
        <v>12000</v>
      </c>
      <c r="I9" s="43">
        <v>100</v>
      </c>
      <c r="J9" s="44">
        <f>H9/I9</f>
        <v>120</v>
      </c>
      <c r="K9" s="44">
        <v>5.1749999999999998</v>
      </c>
      <c r="L9" s="44">
        <v>6.1349999999999998</v>
      </c>
      <c r="M9" s="45">
        <f>K9*J9</f>
        <v>621</v>
      </c>
      <c r="N9" s="43">
        <f>L9*J9</f>
        <v>736.19999999999993</v>
      </c>
      <c r="O9" s="44"/>
      <c r="P9" s="46">
        <v>45</v>
      </c>
      <c r="Q9" s="46">
        <v>37</v>
      </c>
      <c r="R9" s="46">
        <v>33</v>
      </c>
      <c r="S9" s="59">
        <f>R9*Q9*P9*0.000001*J9</f>
        <v>6.5933999999999999</v>
      </c>
    </row>
    <row r="10" spans="1:19" s="4" customFormat="1" ht="66" customHeight="1">
      <c r="A10" s="22" t="s">
        <v>46</v>
      </c>
      <c r="B10" s="15" t="s">
        <v>39</v>
      </c>
      <c r="C10" s="23" t="s">
        <v>47</v>
      </c>
      <c r="D10" s="22" t="s">
        <v>48</v>
      </c>
      <c r="E10" s="14" t="s">
        <v>49</v>
      </c>
      <c r="F10" s="14"/>
      <c r="G10" s="18"/>
      <c r="H10" s="19">
        <v>6000</v>
      </c>
      <c r="I10" s="43">
        <v>40</v>
      </c>
      <c r="J10" s="44">
        <f t="shared" ref="J10" si="0">H10/I10</f>
        <v>150</v>
      </c>
      <c r="K10" s="44">
        <v>5.8</v>
      </c>
      <c r="L10" s="44">
        <v>6.8</v>
      </c>
      <c r="M10" s="45">
        <f t="shared" ref="M10" si="1">K10*J10</f>
        <v>870</v>
      </c>
      <c r="N10" s="43">
        <f t="shared" ref="N10" si="2">L10*J10</f>
        <v>1020</v>
      </c>
      <c r="O10" s="44"/>
      <c r="P10" s="46">
        <v>53.5</v>
      </c>
      <c r="Q10" s="46">
        <v>22</v>
      </c>
      <c r="R10" s="46">
        <v>43.5</v>
      </c>
      <c r="S10" s="59">
        <f t="shared" ref="S10" si="3">R10*Q10*P10*0.000001*J10</f>
        <v>7.679924999999999</v>
      </c>
    </row>
    <row r="11" spans="1:19" s="4" customFormat="1" ht="83.1" customHeight="1">
      <c r="A11" s="17" t="s">
        <v>50</v>
      </c>
      <c r="B11" s="15" t="s">
        <v>39</v>
      </c>
      <c r="C11" s="24" t="s">
        <v>40</v>
      </c>
      <c r="D11" s="17" t="s">
        <v>51</v>
      </c>
      <c r="E11" s="14" t="s">
        <v>52</v>
      </c>
      <c r="F11" s="14"/>
      <c r="G11" s="18"/>
      <c r="H11" s="19">
        <v>5000</v>
      </c>
      <c r="I11" s="43">
        <v>200</v>
      </c>
      <c r="J11" s="44">
        <f>H11/I11</f>
        <v>25</v>
      </c>
      <c r="K11" s="44">
        <v>6.2</v>
      </c>
      <c r="L11" s="44">
        <v>7.2</v>
      </c>
      <c r="M11" s="45">
        <v>163</v>
      </c>
      <c r="N11" s="43">
        <f>L11*J11</f>
        <v>180</v>
      </c>
      <c r="O11" s="44"/>
      <c r="P11" s="46">
        <v>49</v>
      </c>
      <c r="Q11" s="46">
        <v>46</v>
      </c>
      <c r="R11" s="46">
        <v>23.5</v>
      </c>
      <c r="S11" s="59">
        <f>R11*Q11*P11*0.000001*J11</f>
        <v>1.324225</v>
      </c>
    </row>
    <row r="12" spans="1:19" s="4" customFormat="1" ht="78" customHeight="1">
      <c r="A12" s="25" t="s">
        <v>53</v>
      </c>
      <c r="B12" s="15" t="s">
        <v>39</v>
      </c>
      <c r="C12" s="26" t="s">
        <v>54</v>
      </c>
      <c r="D12" s="21" t="s">
        <v>55</v>
      </c>
      <c r="E12" s="27" t="s">
        <v>56</v>
      </c>
      <c r="F12" s="14"/>
      <c r="G12" s="18"/>
      <c r="H12" s="19">
        <v>3000</v>
      </c>
      <c r="I12" s="43">
        <v>50</v>
      </c>
      <c r="J12" s="44">
        <f>H12/I12</f>
        <v>60</v>
      </c>
      <c r="K12" s="44">
        <v>12.5</v>
      </c>
      <c r="L12" s="44">
        <v>13.5</v>
      </c>
      <c r="M12" s="45">
        <f t="shared" ref="M12" si="4">K12*J12</f>
        <v>750</v>
      </c>
      <c r="N12" s="43">
        <f>L12*J12</f>
        <v>810</v>
      </c>
      <c r="O12" s="44"/>
      <c r="P12" s="46">
        <v>39</v>
      </c>
      <c r="Q12" s="46">
        <v>39</v>
      </c>
      <c r="R12" s="46">
        <v>27</v>
      </c>
      <c r="S12" s="59">
        <f>R12*Q12*P12*0.000001*J12</f>
        <v>2.4640200000000001</v>
      </c>
    </row>
    <row r="13" spans="1:19" s="4" customFormat="1" ht="81" customHeight="1">
      <c r="A13" s="27" t="s">
        <v>57</v>
      </c>
      <c r="B13" s="28" t="s">
        <v>58</v>
      </c>
      <c r="C13" s="29" t="s">
        <v>59</v>
      </c>
      <c r="D13" s="29" t="s">
        <v>60</v>
      </c>
      <c r="E13" s="30" t="s">
        <v>61</v>
      </c>
      <c r="F13" s="31"/>
      <c r="G13" s="32"/>
      <c r="H13" s="33">
        <v>5000</v>
      </c>
      <c r="I13" s="47">
        <v>40</v>
      </c>
      <c r="J13" s="48">
        <f>H13/I13</f>
        <v>125</v>
      </c>
      <c r="K13" s="48">
        <v>7</v>
      </c>
      <c r="L13" s="48">
        <v>8</v>
      </c>
      <c r="M13" s="45">
        <f>K13*J13</f>
        <v>875</v>
      </c>
      <c r="N13" s="43">
        <f>L13*J13</f>
        <v>1000</v>
      </c>
      <c r="O13" s="49"/>
      <c r="P13" s="50">
        <v>74.8</v>
      </c>
      <c r="Q13" s="50">
        <v>26.5</v>
      </c>
      <c r="R13" s="50">
        <v>29.5</v>
      </c>
      <c r="S13" s="60">
        <f>R13*Q13*P13*0.000001*J13</f>
        <v>7.3093624999999989</v>
      </c>
    </row>
    <row r="14" spans="1:19" s="5" customFormat="1" ht="84" customHeight="1">
      <c r="A14" s="14" t="s">
        <v>62</v>
      </c>
      <c r="B14" s="15" t="s">
        <v>63</v>
      </c>
      <c r="C14" s="14" t="s">
        <v>64</v>
      </c>
      <c r="D14" s="27" t="s">
        <v>65</v>
      </c>
      <c r="E14" s="14" t="s">
        <v>66</v>
      </c>
      <c r="F14" s="62" t="s">
        <v>67</v>
      </c>
      <c r="G14" s="32"/>
      <c r="H14" s="33">
        <v>30000</v>
      </c>
      <c r="I14" s="51">
        <v>100</v>
      </c>
      <c r="J14" s="48">
        <f>H14/I14</f>
        <v>300</v>
      </c>
      <c r="K14" s="52">
        <v>10.7</v>
      </c>
      <c r="L14" s="44">
        <v>11.77</v>
      </c>
      <c r="M14" s="45">
        <f>K14*J14</f>
        <v>3210</v>
      </c>
      <c r="N14" s="43">
        <f>L14*J14</f>
        <v>3531</v>
      </c>
      <c r="O14" s="53"/>
      <c r="P14" s="46">
        <v>40</v>
      </c>
      <c r="Q14" s="46">
        <v>36</v>
      </c>
      <c r="R14" s="46">
        <v>36.5</v>
      </c>
      <c r="S14" s="59">
        <f>R14*Q14*P14*0.000001*J14</f>
        <v>15.767999999999999</v>
      </c>
    </row>
    <row r="15" spans="1:19" s="6" customFormat="1" ht="23.1" customHeight="1">
      <c r="A15" s="75"/>
      <c r="B15" s="77" t="s">
        <v>39</v>
      </c>
      <c r="C15" s="79"/>
      <c r="D15" s="34" t="s">
        <v>65</v>
      </c>
      <c r="E15" s="81" t="s">
        <v>68</v>
      </c>
      <c r="F15" s="79"/>
      <c r="G15" s="83"/>
      <c r="H15" s="86"/>
      <c r="I15" s="89"/>
      <c r="J15" s="54">
        <v>2</v>
      </c>
      <c r="K15" s="91"/>
      <c r="L15" s="93"/>
      <c r="M15" s="93"/>
      <c r="N15" s="93"/>
      <c r="O15" s="93"/>
      <c r="P15" s="93"/>
      <c r="Q15" s="93"/>
      <c r="R15" s="93"/>
      <c r="S15" s="93"/>
    </row>
    <row r="16" spans="1:19" s="6" customFormat="1" ht="27" customHeight="1">
      <c r="A16" s="75"/>
      <c r="B16" s="77"/>
      <c r="C16" s="79"/>
      <c r="D16" s="34" t="s">
        <v>44</v>
      </c>
      <c r="E16" s="81"/>
      <c r="F16" s="79"/>
      <c r="G16" s="84"/>
      <c r="H16" s="87"/>
      <c r="I16" s="89"/>
      <c r="J16" s="54">
        <v>1</v>
      </c>
      <c r="K16" s="91"/>
      <c r="L16" s="93"/>
      <c r="M16" s="93"/>
      <c r="N16" s="93"/>
      <c r="O16" s="93"/>
      <c r="P16" s="93"/>
      <c r="Q16" s="93"/>
      <c r="R16" s="93"/>
      <c r="S16" s="93"/>
    </row>
    <row r="17" spans="1:19" s="6" customFormat="1" ht="24" customHeight="1">
      <c r="A17" s="76"/>
      <c r="B17" s="78"/>
      <c r="C17" s="80"/>
      <c r="D17" s="34" t="s">
        <v>55</v>
      </c>
      <c r="E17" s="82"/>
      <c r="F17" s="80"/>
      <c r="G17" s="85"/>
      <c r="H17" s="88"/>
      <c r="I17" s="90"/>
      <c r="J17" s="54">
        <v>1</v>
      </c>
      <c r="K17" s="92"/>
      <c r="L17" s="94"/>
      <c r="M17" s="94"/>
      <c r="N17" s="94"/>
      <c r="O17" s="94"/>
      <c r="P17" s="94"/>
      <c r="Q17" s="94"/>
      <c r="R17" s="94"/>
      <c r="S17" s="94"/>
    </row>
    <row r="18" spans="1:19" ht="19.5" customHeight="1">
      <c r="A18" s="35" t="s">
        <v>69</v>
      </c>
      <c r="B18" s="36"/>
      <c r="C18" s="37"/>
      <c r="D18" s="37"/>
      <c r="E18" s="37"/>
      <c r="F18" s="37"/>
      <c r="G18" s="37"/>
      <c r="H18" s="38">
        <f>SUM(H8:H14)</f>
        <v>63000</v>
      </c>
      <c r="I18" s="55"/>
      <c r="J18" s="56">
        <f>SUM(J8:J17)</f>
        <v>804</v>
      </c>
      <c r="K18" s="56"/>
      <c r="L18" s="56"/>
      <c r="M18" s="56"/>
      <c r="N18" s="55">
        <f>SUM(N8:N14)</f>
        <v>7467.2</v>
      </c>
      <c r="O18" s="57"/>
      <c r="P18" s="58"/>
      <c r="Q18" s="58"/>
      <c r="R18" s="58"/>
      <c r="S18" s="61">
        <f>SUM(S8:S17)</f>
        <v>42.379552499999996</v>
      </c>
    </row>
    <row r="20" spans="1:19" ht="24.95" customHeight="1">
      <c r="M20" s="72" t="s">
        <v>70</v>
      </c>
      <c r="N20" s="72"/>
      <c r="O20" s="72"/>
      <c r="P20" s="72"/>
      <c r="Q20" s="72"/>
      <c r="R20" s="72"/>
      <c r="S20" s="72"/>
    </row>
    <row r="21" spans="1:19">
      <c r="M21" s="73" t="s">
        <v>71</v>
      </c>
      <c r="N21" s="73"/>
      <c r="O21" s="73"/>
      <c r="P21" s="73"/>
      <c r="Q21" s="73"/>
      <c r="R21" s="73"/>
      <c r="S21" s="73"/>
    </row>
    <row r="22" spans="1:19">
      <c r="M22" s="74"/>
      <c r="N22" s="74"/>
      <c r="O22" s="74"/>
      <c r="P22" s="74"/>
      <c r="Q22" s="74"/>
      <c r="R22" s="74"/>
      <c r="S22" s="74"/>
    </row>
  </sheetData>
  <mergeCells count="27">
    <mergeCell ref="G15:G17"/>
    <mergeCell ref="H15:H17"/>
    <mergeCell ref="I15:I17"/>
    <mergeCell ref="K15:K17"/>
    <mergeCell ref="L15:L17"/>
    <mergeCell ref="A15:A17"/>
    <mergeCell ref="B15:B17"/>
    <mergeCell ref="C15:C17"/>
    <mergeCell ref="E15:E17"/>
    <mergeCell ref="F15:F17"/>
    <mergeCell ref="P6:R6"/>
    <mergeCell ref="P7:R7"/>
    <mergeCell ref="M20:S20"/>
    <mergeCell ref="M21:S21"/>
    <mergeCell ref="M22:S22"/>
    <mergeCell ref="M15:M17"/>
    <mergeCell ref="N15:N17"/>
    <mergeCell ref="O15:O17"/>
    <mergeCell ref="P15:P17"/>
    <mergeCell ref="Q15:Q17"/>
    <mergeCell ref="R15:R17"/>
    <mergeCell ref="S15:S17"/>
    <mergeCell ref="A1:S1"/>
    <mergeCell ref="A2:S2"/>
    <mergeCell ref="A3:S3"/>
    <mergeCell ref="A4:S4"/>
    <mergeCell ref="A5:S5"/>
  </mergeCells>
  <printOptions horizontalCentered="1"/>
  <pageMargins left="0.39305555555555599" right="7.7777777777777807E-2" top="0.39305555555555599" bottom="0.39305555555555599" header="0.39305555555555599" footer="0.39305555555555599"/>
  <pageSetup paperSize="9" scale="80" firstPageNumber="4294963191" orientation="landscape" useFirstPageNumber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Sheet1!Yazdırma_Alanı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Akif</cp:lastModifiedBy>
  <dcterms:created xsi:type="dcterms:W3CDTF">2014-05-23T11:02:00Z</dcterms:created>
  <dcterms:modified xsi:type="dcterms:W3CDTF">2015-08-26T13:33:59Z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