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30"/>
  </bookViews>
  <sheets>
    <sheet name="PAL" sheetId="90" r:id="rId1"/>
  </sheets>
  <definedNames>
    <definedName name="_xlnm.Print_Area" localSheetId="0">PAL!$A$1:$I$42</definedName>
  </definedNames>
  <calcPr calcId="145621"/>
</workbook>
</file>

<file path=xl/calcChain.xml><?xml version="1.0" encoding="utf-8"?>
<calcChain xmlns="http://schemas.openxmlformats.org/spreadsheetml/2006/main">
  <c r="G32" i="90" l="1"/>
  <c r="K30" i="90"/>
  <c r="J30" i="90"/>
  <c r="I30" i="90"/>
  <c r="K29" i="90"/>
  <c r="J29" i="90"/>
  <c r="I29" i="90"/>
  <c r="K26" i="90"/>
  <c r="J26" i="90"/>
  <c r="I26" i="90" s="1"/>
  <c r="K25" i="90"/>
  <c r="J24" i="90"/>
  <c r="I24" i="90" s="1"/>
  <c r="K23" i="90"/>
  <c r="I23" i="90"/>
  <c r="K22" i="90"/>
  <c r="I22" i="90"/>
  <c r="J21" i="90"/>
  <c r="I21" i="90" s="1"/>
  <c r="K20" i="90"/>
  <c r="J19" i="90"/>
  <c r="I19" i="90" s="1"/>
  <c r="J18" i="90"/>
  <c r="K18" i="90" s="1"/>
  <c r="I18" i="90"/>
  <c r="J17" i="90"/>
  <c r="K17" i="90" s="1"/>
  <c r="I17" i="90"/>
  <c r="K24" i="90" l="1"/>
  <c r="I32" i="90"/>
  <c r="K19" i="90"/>
  <c r="K32" i="90" s="1"/>
  <c r="K33" i="90" s="1"/>
  <c r="J32" i="90"/>
  <c r="K21" i="90"/>
</calcChain>
</file>

<file path=xl/sharedStrings.xml><?xml version="1.0" encoding="utf-8"?>
<sst xmlns="http://schemas.openxmlformats.org/spreadsheetml/2006/main" count="105" uniqueCount="84">
  <si>
    <t>To:</t>
    <phoneticPr fontId="2" type="noConversion"/>
  </si>
  <si>
    <t xml:space="preserve">Segment Bilgisayar Dis Ticaret Ltd Sti  </t>
    <phoneticPr fontId="2" type="noConversion"/>
  </si>
  <si>
    <t>Date:</t>
    <phoneticPr fontId="2" type="noConversion"/>
  </si>
  <si>
    <t>Dereboyu Caddesi No.79/B 34387 Mecidiyekoy Istanbul,</t>
    <phoneticPr fontId="2" type="noConversion"/>
  </si>
  <si>
    <t>Sales Name:</t>
    <phoneticPr fontId="2" type="noConversion"/>
  </si>
  <si>
    <t>Said Feddahi</t>
    <phoneticPr fontId="2" type="noConversion"/>
  </si>
  <si>
    <t>Turkey</t>
    <phoneticPr fontId="2" type="noConversion"/>
  </si>
  <si>
    <t>Assistant:</t>
    <phoneticPr fontId="2" type="noConversion"/>
  </si>
  <si>
    <t>90-212 266290</t>
    <phoneticPr fontId="2" type="noConversion"/>
  </si>
  <si>
    <t>INVOICE NO:</t>
    <phoneticPr fontId="2" type="noConversion"/>
  </si>
  <si>
    <t>Mr. Tuncay Donmez</t>
    <phoneticPr fontId="2" type="noConversion"/>
  </si>
  <si>
    <t>PO NO:</t>
    <phoneticPr fontId="2" type="noConversion"/>
  </si>
  <si>
    <t>Remark:</t>
    <phoneticPr fontId="2" type="noConversion"/>
  </si>
  <si>
    <t>Place of delivery:</t>
    <phoneticPr fontId="2" type="noConversion"/>
  </si>
  <si>
    <t>Price Terms:</t>
    <phoneticPr fontId="2" type="noConversion"/>
  </si>
  <si>
    <t>FOB YANTIAN (SEA)</t>
    <phoneticPr fontId="2" type="noConversion"/>
  </si>
  <si>
    <t>Deliver time:</t>
    <phoneticPr fontId="2" type="noConversion"/>
  </si>
  <si>
    <t>Eunice Tsai</t>
    <phoneticPr fontId="2" type="noConversion"/>
  </si>
  <si>
    <t>ETD:</t>
    <phoneticPr fontId="2" type="noConversion"/>
  </si>
  <si>
    <t xml:space="preserve">              C/NO.</t>
  </si>
  <si>
    <t>X104140-S</t>
    <phoneticPr fontId="2" type="noConversion"/>
  </si>
  <si>
    <t xml:space="preserve"> </t>
    <phoneticPr fontId="2" type="noConversion"/>
  </si>
  <si>
    <t>Model Number</t>
    <phoneticPr fontId="2" type="noConversion"/>
  </si>
  <si>
    <t>Product Name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</si>
  <si>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</si>
  <si>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</si>
  <si>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</si>
  <si>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</si>
  <si>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</si>
  <si>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</si>
  <si>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</si>
  <si>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cuft</t>
    <phoneticPr fontId="2" type="noConversion"/>
  </si>
  <si>
    <t>EN7609</t>
    <phoneticPr fontId="2" type="noConversion"/>
  </si>
  <si>
    <t>Praxis1801 +XCP- 500 Full Range AFPC</t>
    <phoneticPr fontId="2" type="noConversion"/>
  </si>
  <si>
    <t>A1-A500</t>
    <phoneticPr fontId="2" type="noConversion"/>
  </si>
  <si>
    <t>EN7616</t>
    <phoneticPr fontId="2" type="noConversion"/>
  </si>
  <si>
    <t>Praxis1801+XCP- 600 Full Range AFPC</t>
    <phoneticPr fontId="2" type="noConversion"/>
  </si>
  <si>
    <t>B1-B791</t>
    <phoneticPr fontId="2" type="noConversion"/>
  </si>
  <si>
    <t>CAC-EXAI6-U01</t>
    <phoneticPr fontId="2" type="noConversion"/>
  </si>
  <si>
    <t>Janus LD1266</t>
    <phoneticPr fontId="2" type="noConversion"/>
  </si>
  <si>
    <t>C1-C14</t>
    <phoneticPr fontId="2" type="noConversion"/>
  </si>
  <si>
    <t>C15</t>
    <phoneticPr fontId="2" type="noConversion"/>
  </si>
  <si>
    <t>CAS-E1LAA-U02</t>
    <phoneticPr fontId="2" type="noConversion"/>
  </si>
  <si>
    <r>
      <t>Xi-Ray(Blue)</t>
    </r>
    <r>
      <rPr>
        <sz val="9"/>
        <rFont val="Arial"/>
        <family val="2"/>
      </rPr>
      <t/>
    </r>
    <phoneticPr fontId="2" type="noConversion"/>
  </si>
  <si>
    <t>D1-D5</t>
    <phoneticPr fontId="2" type="noConversion"/>
  </si>
  <si>
    <t>CAS-E1LAA-U04</t>
    <phoneticPr fontId="2" type="noConversion"/>
  </si>
  <si>
    <t>Xi-Ray(Red)</t>
    <phoneticPr fontId="2" type="noConversion"/>
  </si>
  <si>
    <t>E1-E5</t>
    <phoneticPr fontId="2" type="noConversion"/>
  </si>
  <si>
    <t>CAS-E1LAA-U03</t>
    <phoneticPr fontId="2" type="noConversion"/>
  </si>
  <si>
    <t>Xi-Ray(Green)</t>
    <phoneticPr fontId="2" type="noConversion"/>
  </si>
  <si>
    <t>F1-F5</t>
    <phoneticPr fontId="2" type="noConversion"/>
  </si>
  <si>
    <t>CAC-D9IA0-U07</t>
    <phoneticPr fontId="2" type="noConversion"/>
  </si>
  <si>
    <t>Apache III CD903</t>
    <phoneticPr fontId="2" type="noConversion"/>
  </si>
  <si>
    <t>H1-H16</t>
    <phoneticPr fontId="2" type="noConversion"/>
  </si>
  <si>
    <t xml:space="preserve">H17 </t>
    <phoneticPr fontId="2" type="noConversion"/>
  </si>
  <si>
    <t>EN6602</t>
    <phoneticPr fontId="2" type="noConversion"/>
  </si>
  <si>
    <t>Dark Knight II SD1483(black)</t>
    <phoneticPr fontId="2" type="noConversion"/>
  </si>
  <si>
    <t>G1-G20</t>
    <phoneticPr fontId="2" type="noConversion"/>
  </si>
  <si>
    <t>Spare parts</t>
    <phoneticPr fontId="2" type="noConversion"/>
  </si>
  <si>
    <t>XCP- 500 Full Range AFPC</t>
    <phoneticPr fontId="2" type="noConversion"/>
  </si>
  <si>
    <t>S1</t>
    <phoneticPr fontId="2" type="noConversion"/>
  </si>
  <si>
    <t>XCP- 600 Full Range AFPC</t>
    <phoneticPr fontId="2" type="noConversion"/>
  </si>
  <si>
    <t>S2</t>
    <phoneticPr fontId="2" type="noConversion"/>
  </si>
  <si>
    <t>Praxis1801 Front Panel</t>
    <phoneticPr fontId="2" type="noConversion"/>
  </si>
  <si>
    <t>S3-S5</t>
    <phoneticPr fontId="2" type="noConversion"/>
  </si>
  <si>
    <t>Spare parts</t>
    <phoneticPr fontId="2" type="noConversion"/>
  </si>
  <si>
    <t>Praxis1801 Side Pabel</t>
    <phoneticPr fontId="2" type="noConversion"/>
  </si>
  <si>
    <t>S6-S8</t>
    <phoneticPr fontId="2" type="noConversion"/>
  </si>
  <si>
    <t>Praxis1801 Carton</t>
    <phoneticPr fontId="2" type="noConversion"/>
  </si>
  <si>
    <t>Total:</t>
    <phoneticPr fontId="2" type="noConversion"/>
  </si>
  <si>
    <t>1366CTNS</t>
    <phoneticPr fontId="2" type="noConversion"/>
  </si>
  <si>
    <t>SHIPPING MARK:</t>
    <phoneticPr fontId="2" type="noConversion"/>
  </si>
  <si>
    <t>(68.41 CBM)</t>
    <phoneticPr fontId="2" type="noConversion"/>
  </si>
  <si>
    <t>Container No:</t>
    <phoneticPr fontId="2" type="noConversion"/>
  </si>
  <si>
    <t>Seal No:</t>
    <phoneticPr fontId="2" type="noConversion"/>
  </si>
  <si>
    <t>68.41   CBM /  40'HQ</t>
    <phoneticPr fontId="2" type="noConversion"/>
  </si>
  <si>
    <t xml:space="preserve">TCLU5033617 </t>
    <phoneticPr fontId="2" type="noConversion"/>
  </si>
  <si>
    <t>PACKING LIST</t>
    <phoneticPr fontId="2" type="noConversion"/>
  </si>
  <si>
    <t xml:space="preserve">                TURKEY</t>
    <phoneticPr fontId="2" type="noConversion"/>
  </si>
  <si>
    <t xml:space="preserve">              MADE IN P.R.C</t>
    <phoneticPr fontId="2" type="noConversion"/>
  </si>
  <si>
    <t>Cpu Cooler</t>
  </si>
  <si>
    <t>Led Strip(Led Lighting Kit)</t>
  </si>
  <si>
    <t>Power Supply</t>
  </si>
  <si>
    <t>Computer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</si>
</sst>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.000_ "/>
    <numFmt numFmtId="168" formatCode="#,##0_ "/>
    <numFmt numFmtId="169" formatCode="#,##0.00_ "/>
    <numFmt numFmtId="170" formatCode="0_ "/>
  </numFmts>
  <fonts count="25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25"/>
      <name val="Arial Unicode MS"/>
      <family val="2"/>
      <charset val="136"/>
    </font>
    <font>
      <b/>
      <sz val="10"/>
      <color theme="1"/>
      <name val="Arial"/>
      <family val="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14" fontId="3" fillId="0" borderId="0" xfId="0" applyNumberFormat="1" applyFont="1" applyAlignment="1">
      <alignment horizontal="left" vertical="center" shrinkToFit="1"/>
    </xf>
    <xf numFmtId="14" fontId="3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quotePrefix="1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3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 vertical="center" shrinkToFit="1"/>
    </xf>
    <xf numFmtId="14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14" fontId="16" fillId="0" borderId="0" xfId="0" applyNumberFormat="1" applyFont="1" applyFill="1" applyAlignment="1">
      <alignment vertical="center"/>
    </xf>
    <xf numFmtId="14" fontId="1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5" fontId="12" fillId="0" borderId="7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65" fontId="18" fillId="0" borderId="7" xfId="0" applyNumberFormat="1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170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2" fillId="0" borderId="0" xfId="0" quotePrefix="1" applyFont="1" applyFill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quotePrefix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4" fontId="24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14" fontId="11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4" fontId="16" fillId="2" borderId="0" xfId="0" applyNumberFormat="1" applyFont="1" applyFill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69" fontId="12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11" fillId="2" borderId="10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65" fontId="18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right" vertical="center"/>
    </xf>
  </cellXfs>
  <cellStyles count="3">
    <cellStyle name="Normal" xfId="0" builtinId="0"/>
    <cellStyle name="Normal 2" xfId="2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8</xdr:col>
      <xdr:colOff>266700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582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10582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0</xdr:rowOff>
    </xdr:from>
    <xdr:to>
      <xdr:col>0</xdr:col>
      <xdr:colOff>11474</xdr:colOff>
      <xdr:row>30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20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0</xdr:rowOff>
    </xdr:from>
    <xdr:to>
      <xdr:col>0</xdr:col>
      <xdr:colOff>739903</xdr:colOff>
      <xdr:row>30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10020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0</xdr:rowOff>
    </xdr:from>
    <xdr:to>
      <xdr:col>0</xdr:col>
      <xdr:colOff>11474</xdr:colOff>
      <xdr:row>30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20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0</xdr:rowOff>
    </xdr:from>
    <xdr:to>
      <xdr:col>0</xdr:col>
      <xdr:colOff>739903</xdr:colOff>
      <xdr:row>30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10020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0</xdr:rowOff>
    </xdr:from>
    <xdr:to>
      <xdr:col>0</xdr:col>
      <xdr:colOff>11474</xdr:colOff>
      <xdr:row>30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20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0</xdr:rowOff>
    </xdr:from>
    <xdr:to>
      <xdr:col>0</xdr:col>
      <xdr:colOff>739903</xdr:colOff>
      <xdr:row>30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10020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0</xdr:rowOff>
    </xdr:from>
    <xdr:to>
      <xdr:col>0</xdr:col>
      <xdr:colOff>11474</xdr:colOff>
      <xdr:row>28</xdr:row>
      <xdr:rowOff>267820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28</xdr:row>
      <xdr:rowOff>0</xdr:rowOff>
    </xdr:from>
    <xdr:to>
      <xdr:col>0</xdr:col>
      <xdr:colOff>739903</xdr:colOff>
      <xdr:row>28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8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8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8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8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8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8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9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9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9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9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29</xdr:row>
      <xdr:rowOff>0</xdr:rowOff>
    </xdr:from>
    <xdr:to>
      <xdr:col>0</xdr:col>
      <xdr:colOff>11474</xdr:colOff>
      <xdr:row>29</xdr:row>
      <xdr:rowOff>267820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58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29</xdr:row>
      <xdr:rowOff>0</xdr:rowOff>
    </xdr:from>
    <xdr:to>
      <xdr:col>0</xdr:col>
      <xdr:colOff>739903</xdr:colOff>
      <xdr:row>29</xdr:row>
      <xdr:rowOff>3512</xdr:rowOff>
    </xdr:to>
    <xdr:pic>
      <xdr:nvPicPr>
        <xdr:cNvPr id="9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458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0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0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0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0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0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1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1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1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1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1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1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391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1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391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6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6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27</xdr:row>
      <xdr:rowOff>267820</xdr:rowOff>
    </xdr:to>
    <xdr:pic>
      <xdr:nvPicPr>
        <xdr:cNvPr id="17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46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1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467725"/>
          <a:ext cx="244602" cy="3512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33</xdr:row>
      <xdr:rowOff>66675</xdr:rowOff>
    </xdr:from>
    <xdr:to>
      <xdr:col>1</xdr:col>
      <xdr:colOff>647699</xdr:colOff>
      <xdr:row>37</xdr:row>
      <xdr:rowOff>85725</xdr:rowOff>
    </xdr:to>
    <xdr:sp macro="" textlink="">
      <xdr:nvSpPr>
        <xdr:cNvPr id="172" name="菱形 171"/>
        <xdr:cNvSpPr/>
      </xdr:nvSpPr>
      <xdr:spPr bwMode="auto">
        <a:xfrm>
          <a:off x="304800" y="7391400"/>
          <a:ext cx="1476374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0" workbookViewId="0">
      <selection activeCell="F51" sqref="F51"/>
    </sheetView>
  </sheetViews>
  <sheetFormatPr defaultColWidth="9" defaultRowHeight="15"/>
  <cols>
    <col min="1" max="1" width="14.875" style="17" customWidth="1"/>
    <col min="2" max="2" width="26.75" style="17" customWidth="1"/>
    <col min="3" max="3" width="12.125" style="17" bestFit="1" customWidth="1"/>
    <col min="4" max="4" width="10.375" style="15" customWidth="1"/>
    <col min="5" max="5" width="9.875" style="15" customWidth="1"/>
    <col min="6" max="6" width="12.5" style="15" customWidth="1"/>
    <col min="7" max="7" width="10.625" style="15" customWidth="1"/>
    <col min="8" max="8" width="11.375" style="15" customWidth="1"/>
    <col min="9" max="9" width="12.25" style="15" customWidth="1"/>
    <col min="10" max="10" width="9.5" style="16" hidden="1" customWidth="1"/>
    <col min="11" max="11" width="10.625" style="16" hidden="1" customWidth="1"/>
    <col min="12" max="12" width="9.5" style="17" hidden="1" customWidth="1"/>
    <col min="13" max="14" width="9.5" style="17" bestFit="1" customWidth="1"/>
    <col min="15" max="16384" width="9" style="17"/>
  </cols>
  <sheetData>
    <row r="1" spans="1:11">
      <c r="A1" s="13"/>
      <c r="B1" s="74"/>
      <c r="C1" s="14"/>
      <c r="D1" s="75"/>
    </row>
    <row r="2" spans="1:11">
      <c r="A2" s="76"/>
      <c r="B2" s="74"/>
      <c r="C2" s="14"/>
      <c r="D2" s="75"/>
    </row>
    <row r="3" spans="1:11">
      <c r="A3" s="76"/>
      <c r="B3" s="74"/>
      <c r="C3" s="14"/>
      <c r="D3" s="75"/>
    </row>
    <row r="4" spans="1:11" ht="17.25">
      <c r="A4" s="77"/>
      <c r="B4" s="77"/>
      <c r="C4" s="77"/>
      <c r="D4" s="77"/>
      <c r="E4" s="77"/>
      <c r="F4" s="77"/>
      <c r="G4" s="77"/>
      <c r="H4" s="77"/>
      <c r="I4" s="77"/>
      <c r="J4" s="18"/>
      <c r="K4" s="18"/>
    </row>
    <row r="5" spans="1:11" ht="42.75" customHeight="1">
      <c r="A5" s="49"/>
      <c r="B5" s="82" t="s">
        <v>77</v>
      </c>
      <c r="C5" s="82"/>
      <c r="D5" s="82"/>
      <c r="E5" s="82"/>
      <c r="F5" s="49"/>
      <c r="G5" s="49"/>
      <c r="H5" s="49"/>
      <c r="I5" s="49"/>
      <c r="J5" s="18"/>
      <c r="K5" s="18"/>
    </row>
    <row r="6" spans="1:11" ht="14.1" customHeight="1">
      <c r="A6" s="1" t="s">
        <v>0</v>
      </c>
      <c r="B6" s="6" t="s">
        <v>1</v>
      </c>
      <c r="C6" s="6"/>
      <c r="D6" s="6"/>
      <c r="F6" s="48" t="s">
        <v>2</v>
      </c>
      <c r="G6" s="3">
        <v>42364</v>
      </c>
      <c r="H6" s="19"/>
      <c r="I6" s="19"/>
      <c r="J6" s="18"/>
      <c r="K6" s="18"/>
    </row>
    <row r="7" spans="1:11" s="22" customFormat="1" ht="16.5">
      <c r="A7" s="1"/>
      <c r="B7" s="73" t="s">
        <v>3</v>
      </c>
      <c r="C7" s="73"/>
      <c r="D7" s="73"/>
      <c r="F7" s="1" t="s">
        <v>4</v>
      </c>
      <c r="G7" s="4" t="s">
        <v>5</v>
      </c>
      <c r="H7" s="20"/>
      <c r="I7" s="21"/>
      <c r="J7" s="16"/>
      <c r="K7" s="16"/>
    </row>
    <row r="8" spans="1:11" s="22" customFormat="1" ht="32.25" customHeight="1">
      <c r="A8" s="1"/>
      <c r="B8" s="5" t="s">
        <v>6</v>
      </c>
      <c r="C8" s="5"/>
      <c r="D8" s="5"/>
      <c r="F8" s="1" t="s">
        <v>7</v>
      </c>
      <c r="G8" s="4" t="s">
        <v>17</v>
      </c>
      <c r="H8" s="23"/>
      <c r="I8" s="21"/>
      <c r="J8" s="16"/>
      <c r="K8" s="16"/>
    </row>
    <row r="9" spans="1:11" s="22" customFormat="1" ht="16.5">
      <c r="A9" s="1"/>
      <c r="B9" s="7" t="s">
        <v>8</v>
      </c>
      <c r="C9" s="7"/>
      <c r="D9" s="5"/>
      <c r="F9" s="1" t="s">
        <v>9</v>
      </c>
      <c r="G9" s="2" t="s">
        <v>20</v>
      </c>
      <c r="H9" s="24"/>
      <c r="I9" s="21"/>
      <c r="J9" s="16"/>
      <c r="K9" s="16"/>
    </row>
    <row r="10" spans="1:11" s="22" customFormat="1" ht="16.5">
      <c r="A10" s="1"/>
      <c r="B10" s="6" t="s">
        <v>10</v>
      </c>
      <c r="C10" s="6"/>
      <c r="D10" s="6"/>
      <c r="F10" s="1" t="s">
        <v>11</v>
      </c>
      <c r="G10" s="2"/>
      <c r="I10" s="21"/>
      <c r="J10" s="16"/>
      <c r="K10" s="16"/>
    </row>
    <row r="11" spans="1:11" s="22" customFormat="1" ht="16.5">
      <c r="A11" s="1"/>
      <c r="B11" s="50"/>
      <c r="C11" s="50"/>
      <c r="D11" s="50"/>
      <c r="F11" s="1" t="s">
        <v>12</v>
      </c>
      <c r="G11" s="81" t="s">
        <v>75</v>
      </c>
      <c r="H11" s="81"/>
      <c r="I11" s="25"/>
      <c r="J11" s="16"/>
      <c r="K11" s="16"/>
    </row>
    <row r="12" spans="1:11" s="22" customFormat="1" ht="16.5">
      <c r="A12" s="1" t="s">
        <v>13</v>
      </c>
      <c r="B12" s="6" t="s">
        <v>1</v>
      </c>
      <c r="C12" s="6"/>
      <c r="D12" s="6"/>
      <c r="F12" s="1" t="s">
        <v>14</v>
      </c>
      <c r="G12" s="55" t="s">
        <v>15</v>
      </c>
      <c r="H12" s="56"/>
      <c r="I12" s="25"/>
      <c r="J12" s="16"/>
      <c r="K12" s="16"/>
    </row>
    <row r="13" spans="1:11" s="22" customFormat="1" ht="16.5">
      <c r="A13" s="1"/>
      <c r="B13" s="73" t="s">
        <v>3</v>
      </c>
      <c r="C13" s="73"/>
      <c r="D13" s="73"/>
      <c r="F13" s="52" t="s">
        <v>18</v>
      </c>
      <c r="G13" s="53">
        <v>42368</v>
      </c>
      <c r="H13" s="26"/>
      <c r="I13" s="26"/>
      <c r="J13" s="16"/>
      <c r="K13" s="16"/>
    </row>
    <row r="14" spans="1:11" s="22" customFormat="1" ht="16.5">
      <c r="A14" s="1"/>
      <c r="B14" s="5" t="s">
        <v>6</v>
      </c>
      <c r="C14" s="5"/>
      <c r="D14" s="5"/>
      <c r="F14" s="52" t="s">
        <v>73</v>
      </c>
      <c r="G14" s="54" t="s">
        <v>76</v>
      </c>
      <c r="H14" s="26"/>
      <c r="I14" s="26"/>
      <c r="J14" s="16"/>
      <c r="K14" s="16"/>
    </row>
    <row r="15" spans="1:11" s="22" customFormat="1" ht="16.5" customHeight="1" thickBot="1">
      <c r="A15" s="10" t="s">
        <v>16</v>
      </c>
      <c r="B15" s="51">
        <v>42368</v>
      </c>
      <c r="C15" s="51"/>
      <c r="D15" s="8"/>
      <c r="F15" s="1" t="s">
        <v>74</v>
      </c>
      <c r="G15" s="47">
        <v>1745365</v>
      </c>
      <c r="H15" s="26"/>
      <c r="I15" s="26"/>
      <c r="J15" s="16"/>
      <c r="K15" s="16"/>
    </row>
    <row r="16" spans="1:11" ht="39.950000000000003" customHeight="1">
      <c r="A16" s="57" t="s">
        <v>22</v>
      </c>
      <c r="B16" s="78" t="s">
        <v>23</v>
      </c>
      <c r="C16" s="79"/>
      <c r="D16" s="28" t="s">
        <v>24</v>
      </c>
      <c r="E16" s="28" t="s">
        <v>25</v>
      </c>
      <c r="F16" s="28" t="s">
        <v>26</v>
      </c>
      <c r="G16" s="28" t="s">
        <v>27</v>
      </c>
      <c r="H16" s="28" t="s">
        <v>28</v>
      </c>
      <c r="I16" s="29" t="s">
        <v>29</v>
      </c>
      <c r="J16" s="16" t="s">
        <v>30</v>
      </c>
      <c r="K16" s="16" t="s">
        <v>31</v>
      </c>
    </row>
    <row r="17" spans="1:12" ht="30" customHeight="1">
      <c r="A17" s="58" t="s">
        <v>32</v>
      </c>
      <c r="B17" s="60" t="s">
        <v>33</v>
      </c>
      <c r="C17" s="60" t="s">
        <v>83</v>
      </c>
      <c r="D17" s="30">
        <v>4.28</v>
      </c>
      <c r="E17" s="30">
        <v>4.9800000000000004</v>
      </c>
      <c r="F17" s="31">
        <v>1</v>
      </c>
      <c r="G17" s="31">
        <v>500</v>
      </c>
      <c r="H17" s="31" t="s">
        <v>34</v>
      </c>
      <c r="I17" s="32">
        <f>G17*E17</f>
        <v>2490</v>
      </c>
      <c r="J17" s="16">
        <f>G17*F17</f>
        <v>500</v>
      </c>
      <c r="K17" s="33">
        <f>J17*1.73</f>
        <v>865</v>
      </c>
    </row>
    <row r="18" spans="1:12" ht="30" customHeight="1">
      <c r="A18" s="58" t="s">
        <v>35</v>
      </c>
      <c r="B18" s="60" t="s">
        <v>36</v>
      </c>
      <c r="C18" s="60" t="s">
        <v>83</v>
      </c>
      <c r="D18" s="30">
        <v>4.42</v>
      </c>
      <c r="E18" s="30">
        <v>5.12</v>
      </c>
      <c r="F18" s="31">
        <v>1</v>
      </c>
      <c r="G18" s="31">
        <v>791</v>
      </c>
      <c r="H18" s="31" t="s">
        <v>37</v>
      </c>
      <c r="I18" s="32">
        <f>G18*E18</f>
        <v>4049.92</v>
      </c>
      <c r="J18" s="16">
        <f>G18*F18</f>
        <v>791</v>
      </c>
      <c r="K18" s="33">
        <f>J18*1.73</f>
        <v>1368.43</v>
      </c>
    </row>
    <row r="19" spans="1:12" ht="33.75" customHeight="1">
      <c r="A19" s="58" t="s">
        <v>38</v>
      </c>
      <c r="B19" s="60" t="s">
        <v>39</v>
      </c>
      <c r="C19" s="60" t="s">
        <v>80</v>
      </c>
      <c r="D19" s="30">
        <v>16.47</v>
      </c>
      <c r="E19" s="30">
        <v>17.8</v>
      </c>
      <c r="F19" s="31">
        <v>27</v>
      </c>
      <c r="G19" s="31">
        <v>378</v>
      </c>
      <c r="H19" s="31" t="s">
        <v>40</v>
      </c>
      <c r="I19" s="32">
        <f>J19*E19</f>
        <v>249.20000000000002</v>
      </c>
      <c r="J19" s="16">
        <f>G19/F19</f>
        <v>14</v>
      </c>
      <c r="K19" s="34">
        <f>J19*2.14</f>
        <v>29.96</v>
      </c>
      <c r="L19" s="17" t="s">
        <v>21</v>
      </c>
    </row>
    <row r="20" spans="1:12" ht="33.75" customHeight="1">
      <c r="A20" s="58" t="s">
        <v>38</v>
      </c>
      <c r="B20" s="60" t="s">
        <v>39</v>
      </c>
      <c r="C20" s="60" t="s">
        <v>80</v>
      </c>
      <c r="D20" s="31">
        <v>13.42</v>
      </c>
      <c r="E20" s="31">
        <v>14.51</v>
      </c>
      <c r="F20" s="31">
        <v>22</v>
      </c>
      <c r="G20" s="31">
        <v>22</v>
      </c>
      <c r="H20" s="31" t="s">
        <v>41</v>
      </c>
      <c r="I20" s="32">
        <v>14.51</v>
      </c>
      <c r="J20" s="16">
        <v>1</v>
      </c>
      <c r="K20" s="34">
        <f>J20*2.14</f>
        <v>2.14</v>
      </c>
    </row>
    <row r="21" spans="1:12" ht="33.75" customHeight="1">
      <c r="A21" s="58" t="s">
        <v>42</v>
      </c>
      <c r="B21" s="60" t="s">
        <v>43</v>
      </c>
      <c r="C21" s="60" t="s">
        <v>81</v>
      </c>
      <c r="D21" s="30">
        <v>11.88</v>
      </c>
      <c r="E21" s="30">
        <v>13.5</v>
      </c>
      <c r="F21" s="31">
        <v>120</v>
      </c>
      <c r="G21" s="31">
        <v>600</v>
      </c>
      <c r="H21" s="31" t="s">
        <v>44</v>
      </c>
      <c r="I21" s="32">
        <f>J21*E21</f>
        <v>67.5</v>
      </c>
      <c r="J21" s="16">
        <f>G21/F21</f>
        <v>5</v>
      </c>
      <c r="K21" s="34">
        <f>J21*3.7</f>
        <v>18.5</v>
      </c>
    </row>
    <row r="22" spans="1:12" ht="33.75" customHeight="1">
      <c r="A22" s="58" t="s">
        <v>45</v>
      </c>
      <c r="B22" s="60" t="s">
        <v>46</v>
      </c>
      <c r="C22" s="60" t="s">
        <v>81</v>
      </c>
      <c r="D22" s="30">
        <v>11.88</v>
      </c>
      <c r="E22" s="30">
        <v>13.5</v>
      </c>
      <c r="F22" s="31">
        <v>120</v>
      </c>
      <c r="G22" s="31">
        <v>600</v>
      </c>
      <c r="H22" s="31" t="s">
        <v>47</v>
      </c>
      <c r="I22" s="32">
        <f>J22*E22</f>
        <v>67.5</v>
      </c>
      <c r="J22" s="16">
        <v>5</v>
      </c>
      <c r="K22" s="34">
        <f>J22*3.7</f>
        <v>18.5</v>
      </c>
    </row>
    <row r="23" spans="1:12" ht="33.75" customHeight="1">
      <c r="A23" s="58" t="s">
        <v>48</v>
      </c>
      <c r="B23" s="60" t="s">
        <v>49</v>
      </c>
      <c r="C23" s="60" t="s">
        <v>81</v>
      </c>
      <c r="D23" s="30">
        <v>11.88</v>
      </c>
      <c r="E23" s="30">
        <v>13.5</v>
      </c>
      <c r="F23" s="31">
        <v>120</v>
      </c>
      <c r="G23" s="31">
        <v>600</v>
      </c>
      <c r="H23" s="31" t="s">
        <v>50</v>
      </c>
      <c r="I23" s="32">
        <f t="shared" ref="I23" si="0">J23*E23</f>
        <v>67.5</v>
      </c>
      <c r="J23" s="16">
        <v>5</v>
      </c>
      <c r="K23" s="34">
        <f>J23*3.7</f>
        <v>18.5</v>
      </c>
    </row>
    <row r="24" spans="1:12" ht="30" customHeight="1">
      <c r="A24" s="58" t="s">
        <v>51</v>
      </c>
      <c r="B24" s="60" t="s">
        <v>52</v>
      </c>
      <c r="C24" s="60" t="s">
        <v>80</v>
      </c>
      <c r="D24" s="30">
        <v>8.3000000000000007</v>
      </c>
      <c r="E24" s="30">
        <v>10.9</v>
      </c>
      <c r="F24" s="31">
        <v>36</v>
      </c>
      <c r="G24" s="31">
        <v>576</v>
      </c>
      <c r="H24" s="31" t="s">
        <v>53</v>
      </c>
      <c r="I24" s="32">
        <f>E24*J24</f>
        <v>174.4</v>
      </c>
      <c r="J24" s="16">
        <f t="shared" ref="J24" si="1">G24/F24</f>
        <v>16</v>
      </c>
      <c r="K24" s="33">
        <f>J24*1.54</f>
        <v>24.64</v>
      </c>
    </row>
    <row r="25" spans="1:12" ht="33.75" customHeight="1">
      <c r="A25" s="58" t="s">
        <v>51</v>
      </c>
      <c r="B25" s="60" t="s">
        <v>52</v>
      </c>
      <c r="C25" s="60" t="s">
        <v>80</v>
      </c>
      <c r="D25" s="31">
        <v>5.53</v>
      </c>
      <c r="E25" s="31">
        <v>7.27</v>
      </c>
      <c r="F25" s="31">
        <v>24</v>
      </c>
      <c r="G25" s="31">
        <v>24</v>
      </c>
      <c r="H25" s="31" t="s">
        <v>54</v>
      </c>
      <c r="I25" s="32">
        <v>7.27</v>
      </c>
      <c r="J25" s="16">
        <v>1</v>
      </c>
      <c r="K25" s="33">
        <f>J25*1.54</f>
        <v>1.54</v>
      </c>
    </row>
    <row r="26" spans="1:12" ht="33.75" customHeight="1">
      <c r="A26" s="58" t="s">
        <v>55</v>
      </c>
      <c r="B26" s="60" t="s">
        <v>56</v>
      </c>
      <c r="C26" s="60" t="s">
        <v>80</v>
      </c>
      <c r="D26" s="31">
        <v>17.600000000000001</v>
      </c>
      <c r="E26" s="31">
        <v>18.600000000000001</v>
      </c>
      <c r="F26" s="31">
        <v>20</v>
      </c>
      <c r="G26" s="31">
        <v>400</v>
      </c>
      <c r="H26" s="31" t="s">
        <v>57</v>
      </c>
      <c r="I26" s="32">
        <f>J26*E26</f>
        <v>372</v>
      </c>
      <c r="J26" s="16">
        <f>G26/F26</f>
        <v>20</v>
      </c>
      <c r="K26" s="33">
        <f>20*2.72</f>
        <v>54.400000000000006</v>
      </c>
    </row>
    <row r="27" spans="1:12" ht="33.75" customHeight="1">
      <c r="A27" s="58" t="s">
        <v>58</v>
      </c>
      <c r="B27" s="60" t="s">
        <v>59</v>
      </c>
      <c r="C27" s="60" t="s">
        <v>82</v>
      </c>
      <c r="D27" s="31">
        <v>5.88</v>
      </c>
      <c r="E27" s="31">
        <v>6.8</v>
      </c>
      <c r="F27" s="31">
        <v>5</v>
      </c>
      <c r="G27" s="31">
        <v>5</v>
      </c>
      <c r="H27" s="31" t="s">
        <v>60</v>
      </c>
      <c r="I27" s="32">
        <v>6.8</v>
      </c>
      <c r="J27" s="16">
        <v>1</v>
      </c>
      <c r="K27" s="33">
        <v>1.86</v>
      </c>
    </row>
    <row r="28" spans="1:12" ht="33.75" customHeight="1">
      <c r="A28" s="58" t="s">
        <v>58</v>
      </c>
      <c r="B28" s="60" t="s">
        <v>61</v>
      </c>
      <c r="C28" s="60" t="s">
        <v>82</v>
      </c>
      <c r="D28" s="31">
        <v>10.33</v>
      </c>
      <c r="E28" s="31">
        <v>11.25</v>
      </c>
      <c r="F28" s="31">
        <v>8</v>
      </c>
      <c r="G28" s="31">
        <v>8</v>
      </c>
      <c r="H28" s="31" t="s">
        <v>62</v>
      </c>
      <c r="I28" s="32">
        <v>11.25</v>
      </c>
      <c r="J28" s="16">
        <v>1</v>
      </c>
      <c r="K28" s="33">
        <v>1.86</v>
      </c>
    </row>
    <row r="29" spans="1:12" ht="44.25" customHeight="1">
      <c r="A29" s="58" t="s">
        <v>58</v>
      </c>
      <c r="B29" s="61" t="s">
        <v>63</v>
      </c>
      <c r="C29" s="61"/>
      <c r="D29" s="35">
        <v>3.9</v>
      </c>
      <c r="E29" s="35">
        <v>4.4000000000000004</v>
      </c>
      <c r="F29" s="36">
        <v>13</v>
      </c>
      <c r="G29" s="36">
        <v>39</v>
      </c>
      <c r="H29" s="36" t="s">
        <v>64</v>
      </c>
      <c r="I29" s="37">
        <f>J29*E29</f>
        <v>13.200000000000001</v>
      </c>
      <c r="J29" s="16">
        <f>G29/F29</f>
        <v>3</v>
      </c>
      <c r="K29" s="34">
        <f>3*1.73</f>
        <v>5.1899999999999995</v>
      </c>
    </row>
    <row r="30" spans="1:12" ht="44.25" customHeight="1">
      <c r="A30" s="58" t="s">
        <v>65</v>
      </c>
      <c r="B30" s="61" t="s">
        <v>66</v>
      </c>
      <c r="C30" s="61"/>
      <c r="D30" s="35">
        <v>6.5</v>
      </c>
      <c r="E30" s="35">
        <v>7</v>
      </c>
      <c r="F30" s="36">
        <v>26</v>
      </c>
      <c r="G30" s="36">
        <v>78</v>
      </c>
      <c r="H30" s="36" t="s">
        <v>67</v>
      </c>
      <c r="I30" s="37">
        <f>J30*E30</f>
        <v>21</v>
      </c>
      <c r="J30" s="16">
        <f>G30/F30</f>
        <v>3</v>
      </c>
      <c r="K30" s="34">
        <f>3*1.73</f>
        <v>5.1899999999999995</v>
      </c>
    </row>
    <row r="31" spans="1:12" ht="44.25" customHeight="1" thickBot="1">
      <c r="A31" s="68" t="s">
        <v>58</v>
      </c>
      <c r="B31" s="69" t="s">
        <v>68</v>
      </c>
      <c r="C31" s="69"/>
      <c r="D31" s="70">
        <v>25.35</v>
      </c>
      <c r="E31" s="70">
        <v>25.35</v>
      </c>
      <c r="F31" s="71">
        <v>39</v>
      </c>
      <c r="G31" s="71">
        <v>39</v>
      </c>
      <c r="H31" s="71" t="s">
        <v>21</v>
      </c>
      <c r="I31" s="72">
        <v>25.35</v>
      </c>
      <c r="J31" s="16" t="s">
        <v>21</v>
      </c>
      <c r="K31" s="34" t="s">
        <v>21</v>
      </c>
      <c r="L31" s="38"/>
    </row>
    <row r="32" spans="1:12" ht="21" customHeight="1">
      <c r="A32" s="62"/>
      <c r="B32" s="59"/>
      <c r="C32" s="59"/>
      <c r="D32" s="63"/>
      <c r="E32" s="64"/>
      <c r="F32" s="65" t="s">
        <v>69</v>
      </c>
      <c r="G32" s="66">
        <f>SUM(G17:G31)</f>
        <v>4660</v>
      </c>
      <c r="H32" s="65" t="s">
        <v>70</v>
      </c>
      <c r="I32" s="67">
        <f>SUM(I17:I31)</f>
        <v>7637.4000000000005</v>
      </c>
      <c r="J32" s="39">
        <f>SUM(J17:J31)</f>
        <v>1366</v>
      </c>
      <c r="K32" s="40">
        <f>SUM(K17:K31)</f>
        <v>2415.7100000000005</v>
      </c>
    </row>
    <row r="33" spans="1:11" ht="16.5" customHeight="1">
      <c r="A33" s="41" t="s">
        <v>71</v>
      </c>
      <c r="D33" s="42"/>
      <c r="E33" s="42"/>
      <c r="F33" s="43"/>
      <c r="G33" s="43"/>
      <c r="H33" s="44"/>
      <c r="I33" s="45" t="s">
        <v>72</v>
      </c>
      <c r="K33" s="16">
        <f>K32/35.315</f>
        <v>68.404643919014603</v>
      </c>
    </row>
    <row r="34" spans="1:11" ht="16.5" customHeight="1">
      <c r="A34"/>
      <c r="B34"/>
      <c r="C34"/>
      <c r="D34" s="42"/>
      <c r="E34" s="42"/>
      <c r="F34" s="43"/>
      <c r="G34" s="43"/>
      <c r="H34" s="44"/>
      <c r="I34" s="27"/>
    </row>
    <row r="35" spans="1:11" ht="16.5">
      <c r="A35"/>
      <c r="B35"/>
      <c r="C35"/>
    </row>
    <row r="36" spans="1:11" ht="16.5">
      <c r="A36"/>
      <c r="B36"/>
      <c r="C36"/>
    </row>
    <row r="37" spans="1:11" ht="16.5">
      <c r="A37"/>
      <c r="B37"/>
      <c r="C37"/>
    </row>
    <row r="38" spans="1:11" ht="16.5">
      <c r="A38"/>
      <c r="B38"/>
      <c r="C38"/>
    </row>
    <row r="39" spans="1:11">
      <c r="A39" s="11" t="s">
        <v>78</v>
      </c>
      <c r="B39" s="11"/>
      <c r="C39" s="11"/>
    </row>
    <row r="40" spans="1:11" ht="15.75">
      <c r="A40" s="12" t="s">
        <v>19</v>
      </c>
      <c r="B40" s="9"/>
      <c r="C40" s="9"/>
      <c r="D40" s="46"/>
      <c r="E40" s="46"/>
    </row>
    <row r="41" spans="1:11" ht="15.75">
      <c r="A41" s="12" t="s">
        <v>79</v>
      </c>
      <c r="B41" s="9"/>
      <c r="C41" s="9"/>
      <c r="D41" s="46"/>
      <c r="E41" s="46"/>
    </row>
    <row r="42" spans="1:11" ht="15.75">
      <c r="A42" s="38"/>
      <c r="D42" s="46"/>
      <c r="E42" s="46"/>
    </row>
    <row r="43" spans="1:11" ht="15.75">
      <c r="D43" s="46"/>
      <c r="E43" s="46"/>
    </row>
    <row r="44" spans="1:11" ht="15.75">
      <c r="D44" s="46"/>
      <c r="E44" s="46"/>
    </row>
    <row r="45" spans="1:11" ht="16.5" customHeight="1">
      <c r="D45" s="46"/>
      <c r="E45" s="46"/>
    </row>
    <row r="46" spans="1:11" ht="15.75">
      <c r="A46" s="80"/>
      <c r="B46" s="80"/>
      <c r="C46" s="80"/>
      <c r="D46" s="80"/>
      <c r="E46" s="80"/>
    </row>
  </sheetData>
  <mergeCells count="10">
    <mergeCell ref="A46:E46"/>
    <mergeCell ref="B7:D7"/>
    <mergeCell ref="B13:D13"/>
    <mergeCell ref="G11:H11"/>
    <mergeCell ref="B5:E5"/>
    <mergeCell ref="B1:B3"/>
    <mergeCell ref="D1:D3"/>
    <mergeCell ref="A2:A3"/>
    <mergeCell ref="A4:I4"/>
    <mergeCell ref="B16:C16"/>
  </mergeCells>
  <phoneticPr fontId="2" type="noConversion"/>
  <printOptions horizontalCentered="1"/>
  <pageMargins left="0.39370078740157483" right="0.19685039370078741" top="0.59055118110236227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2016-02-10T15:36:16Z</cp:lastPrinted>
  <dcterms:created xsi:type="dcterms:W3CDTF">2009-10-01T02:12:30Z</dcterms:created>
  <dcterms:modified xsi:type="dcterms:W3CDTF">2016-02-10T16:16:53Z</dcterms:modified>
</cp:coreProperties>
</file>