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10020"/>
  </bookViews>
  <sheets>
    <sheet name="PL" sheetId="4" r:id="rId1"/>
  </sheets>
  <definedNames>
    <definedName name="_xlnm.Print_Area" localSheetId="0">PL!$A$1:$O$39</definedName>
  </definedNames>
  <calcPr calcId="145621"/>
</workbook>
</file>

<file path=xl/calcChain.xml><?xml version="1.0" encoding="utf-8"?>
<calcChain xmlns="http://schemas.openxmlformats.org/spreadsheetml/2006/main">
  <c r="K26" i="4" l="1"/>
  <c r="I26" i="4"/>
  <c r="O23" i="4"/>
  <c r="O24" i="4"/>
  <c r="O25" i="4"/>
  <c r="K25" i="4"/>
  <c r="K24" i="4"/>
  <c r="K23" i="4"/>
  <c r="I25" i="4"/>
  <c r="I24" i="4"/>
  <c r="I23" i="4"/>
  <c r="G25" i="4"/>
  <c r="G24" i="4"/>
  <c r="G23" i="4"/>
  <c r="G26" i="4"/>
  <c r="G17" i="4"/>
  <c r="G18" i="4"/>
  <c r="G19" i="4"/>
  <c r="G20" i="4"/>
  <c r="G21" i="4"/>
  <c r="G22" i="4"/>
  <c r="G16" i="4"/>
  <c r="O26" i="4"/>
  <c r="O17" i="4"/>
  <c r="K17" i="4"/>
  <c r="K18" i="4"/>
  <c r="K19" i="4"/>
  <c r="K20" i="4"/>
  <c r="K21" i="4"/>
  <c r="K22" i="4"/>
  <c r="K16" i="4"/>
  <c r="I17" i="4"/>
  <c r="I18" i="4"/>
  <c r="I19" i="4"/>
  <c r="I20" i="4"/>
  <c r="I21" i="4"/>
  <c r="I22" i="4"/>
  <c r="I16" i="4"/>
  <c r="O22" i="4"/>
  <c r="O21" i="4"/>
  <c r="F36" i="4"/>
  <c r="J36" i="4"/>
  <c r="O18" i="4"/>
  <c r="O19" i="4"/>
  <c r="O20" i="4"/>
  <c r="O16" i="4"/>
  <c r="L36" i="4" s="1"/>
  <c r="H36" i="4" l="1"/>
  <c r="G36" i="4"/>
</calcChain>
</file>

<file path=xl/sharedStrings.xml><?xml version="1.0" encoding="utf-8"?>
<sst xmlns="http://schemas.openxmlformats.org/spreadsheetml/2006/main" count="50" uniqueCount="45">
  <si>
    <t>TO:</t>
  </si>
  <si>
    <t>Invoice No.:</t>
  </si>
  <si>
    <t>Date:</t>
  </si>
  <si>
    <t>TOTAL:</t>
  </si>
  <si>
    <t>SHIPPING MARK:</t>
  </si>
  <si>
    <t>GOODS</t>
  </si>
  <si>
    <t>Q'TY (CTNS)</t>
  </si>
  <si>
    <t>ctn</t>
  </si>
  <si>
    <t>total</t>
  </si>
  <si>
    <t>kg/ctn</t>
  </si>
  <si>
    <t>M3</t>
  </si>
  <si>
    <t>G.W.  (KGS)</t>
    <phoneticPr fontId="19" type="noConversion"/>
  </si>
  <si>
    <t>N.W.  (KGS)</t>
    <phoneticPr fontId="19" type="noConversion"/>
  </si>
  <si>
    <t>DIMENSION(CBM)</t>
    <phoneticPr fontId="19" type="noConversion"/>
  </si>
  <si>
    <t>sets/ctn</t>
    <phoneticPr fontId="19" type="noConversion"/>
  </si>
  <si>
    <t>L(cm)</t>
    <phoneticPr fontId="19" type="noConversion"/>
  </si>
  <si>
    <t>W(cm)</t>
    <phoneticPr fontId="19" type="noConversion"/>
  </si>
  <si>
    <t>H(cm)</t>
    <phoneticPr fontId="19" type="noConversion"/>
  </si>
  <si>
    <t>PACKING LIST</t>
    <phoneticPr fontId="19" type="noConversion"/>
  </si>
  <si>
    <t>TJD INFORMATION (HONG KONG) CO., LTD</t>
    <phoneticPr fontId="19" type="noConversion"/>
  </si>
  <si>
    <t>By T/T</t>
    <phoneticPr fontId="19" type="noConversion"/>
  </si>
  <si>
    <r>
      <t>DISCHARGE PORT</t>
    </r>
    <r>
      <rPr>
        <sz val="12"/>
        <rFont val="Arial  "/>
        <family val="2"/>
      </rPr>
      <t>:  Istanbul,Turkey</t>
    </r>
    <phoneticPr fontId="19" type="noConversion"/>
  </si>
  <si>
    <t>NO. 181, TENGFENG RD, 2 ND INDUSTRY ZONE FENGHUANG VILLAGE, FUYONG BAOAN DISTRICT,SHENZHEN, CHINA</t>
    <phoneticPr fontId="19" type="noConversion"/>
  </si>
  <si>
    <t xml:space="preserve">SEGMENT BILGISAYAR DIS TICARET LTD.STI 
DEREBOYU CADDESI NO:79/B, 34387 MECIDIYEKOY
-ISTANBUL/ TURKEY.  </t>
    <phoneticPr fontId="19" type="noConversion"/>
  </si>
  <si>
    <t>payment Term</t>
    <phoneticPr fontId="19" type="noConversion"/>
  </si>
  <si>
    <t>1st Pallet</t>
    <phoneticPr fontId="19" type="noConversion"/>
  </si>
  <si>
    <t>TJD INFORMATION (HONG KONG) CO., LTD</t>
    <phoneticPr fontId="19" type="noConversion"/>
  </si>
  <si>
    <t>DC-1216 IPS panel (800*1280)</t>
    <phoneticPr fontId="19" type="noConversion"/>
  </si>
  <si>
    <t>DC-1112 TN panel (1024*600)</t>
    <phoneticPr fontId="19" type="noConversion"/>
  </si>
  <si>
    <t>DC-856 TN panel (1024*600, last party 092015)</t>
    <phoneticPr fontId="19" type="noConversion"/>
  </si>
  <si>
    <t>DC-856 Button switch</t>
  </si>
  <si>
    <t>DC-718 SD card socket</t>
  </si>
  <si>
    <t>DC-1112 Button switch</t>
  </si>
  <si>
    <t>DC-9714 DC charge socket</t>
  </si>
  <si>
    <t>DC-714 Plastic button (volume button+power button)</t>
  </si>
  <si>
    <t>DC-1216 White TP</t>
    <phoneticPr fontId="19" type="noConversion"/>
  </si>
  <si>
    <t>PI:TJD-151224</t>
    <phoneticPr fontId="19" type="noConversion"/>
  </si>
  <si>
    <t>TJD-SEG-160311</t>
    <phoneticPr fontId="19" type="noConversion"/>
  </si>
  <si>
    <r>
      <t>LOADING PORT</t>
    </r>
    <r>
      <rPr>
        <sz val="12"/>
        <rFont val="Arial  "/>
        <family val="2"/>
      </rPr>
      <t>:Hongkong</t>
    </r>
    <phoneticPr fontId="19" type="noConversion"/>
  </si>
  <si>
    <t xml:space="preserve">EVEREST EVR-01 battery </t>
  </si>
  <si>
    <t>DC-718 Component parts</t>
  </si>
  <si>
    <t>DC-9714 Component parts</t>
  </si>
  <si>
    <t>DC-1028 Component parts</t>
  </si>
  <si>
    <t>DC-1216 Component parts</t>
  </si>
  <si>
    <t>DC-1112 Component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</si>
</sst>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_ "/>
    <numFmt numFmtId="165" formatCode="0_ "/>
    <numFmt numFmtId="166" formatCode="0.00_);[Red]\(0.00\)"/>
    <numFmt numFmtId="167" formatCode="0.000_ "/>
    <numFmt numFmtId="168" formatCode="0.000_);[Red]\(0.000\)"/>
    <numFmt numFmtId="171" formatCode="0.000_ ;[Red]\-0.000\ "/>
    <numFmt numFmtId="172" formatCode="[$-409]mmmm\ d\,\ yyyy;@"/>
  </numFmts>
  <fonts count="53"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Arial  "/>
      <family val="2"/>
    </font>
    <font>
      <b/>
      <sz val="12"/>
      <name val="Arial  "/>
      <family val="2"/>
    </font>
    <font>
      <sz val="12"/>
      <name val="Arial   "/>
      <family val="2"/>
    </font>
    <font>
      <b/>
      <sz val="14"/>
      <color indexed="8"/>
      <name val="Arial   "/>
      <family val="2"/>
    </font>
    <font>
      <b/>
      <sz val="14"/>
      <color indexed="8"/>
      <name val="Arial   "/>
      <family val="2"/>
    </font>
    <font>
      <sz val="12"/>
      <color indexed="8"/>
      <name val="Arial   "/>
      <family val="2"/>
    </font>
    <font>
      <sz val="12"/>
      <name val="Arial   "/>
      <family val="2"/>
    </font>
    <font>
      <b/>
      <sz val="12"/>
      <color indexed="8"/>
      <name val="Arial   "/>
      <family val="2"/>
    </font>
    <font>
      <b/>
      <sz val="12"/>
      <name val="Arial   "/>
      <family val="2"/>
    </font>
    <font>
      <b/>
      <sz val="22"/>
      <color indexed="10"/>
      <name val="Arial   "/>
      <family val="2"/>
    </font>
    <font>
      <b/>
      <sz val="10"/>
      <name val="Arial   "/>
      <family val="2"/>
    </font>
    <font>
      <b/>
      <sz val="10.5"/>
      <name val="Arial   "/>
      <family val="2"/>
    </font>
    <font>
      <b/>
      <sz val="8"/>
      <name val="Arial   "/>
      <family val="2"/>
    </font>
    <font>
      <sz val="11"/>
      <name val="Arial  "/>
      <family val="2"/>
    </font>
    <font>
      <sz val="9"/>
      <name val="Arial  "/>
      <family val="2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1" fillId="16" borderId="5" applyNumberFormat="0" applyAlignment="0" applyProtection="0">
      <alignment vertical="center"/>
    </xf>
    <xf numFmtId="0" fontId="3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52" fillId="17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49" fillId="16" borderId="8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35" fillId="23" borderId="9" applyNumberFormat="0" applyFont="0" applyAlignment="0" applyProtection="0">
      <alignment vertical="center"/>
    </xf>
  </cellStyleXfs>
  <cellXfs count="120">
    <xf numFmtId="0" fontId="0" fillId="0" borderId="0" xfId="0">
      <alignment vertical="center"/>
    </xf>
    <xf numFmtId="0" fontId="22" fillId="0" borderId="0" xfId="0" applyFont="1">
      <alignment vertical="center"/>
    </xf>
    <xf numFmtId="0" fontId="28" fillId="0" borderId="10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0" fillId="0" borderId="12" xfId="0" applyNumberFormat="1" applyFont="1" applyBorder="1" applyAlignment="1">
      <alignment horizontal="center" vertical="center" wrapText="1"/>
    </xf>
    <xf numFmtId="0" fontId="30" fillId="0" borderId="10" xfId="0" applyNumberFormat="1" applyFont="1" applyBorder="1" applyAlignment="1">
      <alignment horizontal="center" vertical="center" wrapText="1"/>
    </xf>
    <xf numFmtId="0" fontId="30" fillId="0" borderId="11" xfId="0" applyNumberFormat="1" applyFont="1" applyBorder="1" applyAlignment="1">
      <alignment horizontal="center" vertical="center" wrapText="1"/>
    </xf>
    <xf numFmtId="164" fontId="30" fillId="0" borderId="10" xfId="0" applyNumberFormat="1" applyFont="1" applyBorder="1" applyAlignment="1">
      <alignment horizontal="center" vertical="center" wrapText="1"/>
    </xf>
    <xf numFmtId="167" fontId="30" fillId="0" borderId="11" xfId="0" applyNumberFormat="1" applyFont="1" applyBorder="1" applyAlignment="1">
      <alignment horizontal="center" vertical="center" wrapText="1"/>
    </xf>
    <xf numFmtId="0" fontId="26" fillId="0" borderId="0" xfId="0" applyFont="1" applyBorder="1">
      <alignment vertical="center"/>
    </xf>
    <xf numFmtId="164" fontId="30" fillId="0" borderId="11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165" fontId="28" fillId="0" borderId="12" xfId="0" applyNumberFormat="1" applyFont="1" applyBorder="1" applyAlignment="1">
      <alignment horizontal="center" vertical="center"/>
    </xf>
    <xf numFmtId="0" fontId="28" fillId="0" borderId="12" xfId="0" applyNumberFormat="1" applyFont="1" applyBorder="1" applyAlignment="1">
      <alignment horizontal="center" vertical="center"/>
    </xf>
    <xf numFmtId="0" fontId="30" fillId="0" borderId="11" xfId="0" applyNumberFormat="1" applyFont="1" applyBorder="1" applyAlignment="1">
      <alignment horizontal="center" vertical="center"/>
    </xf>
    <xf numFmtId="165" fontId="30" fillId="0" borderId="11" xfId="0" applyNumberFormat="1" applyFont="1" applyBorder="1" applyAlignment="1">
      <alignment horizontal="center" vertical="center"/>
    </xf>
    <xf numFmtId="164" fontId="30" fillId="0" borderId="11" xfId="0" applyNumberFormat="1" applyFont="1" applyBorder="1" applyAlignment="1">
      <alignment horizontal="center" vertical="center"/>
    </xf>
    <xf numFmtId="0" fontId="30" fillId="0" borderId="12" xfId="0" applyNumberFormat="1" applyFont="1" applyBorder="1" applyAlignment="1">
      <alignment horizontal="center" vertical="center"/>
    </xf>
    <xf numFmtId="164" fontId="30" fillId="0" borderId="12" xfId="0" applyNumberFormat="1" applyFont="1" applyBorder="1" applyAlignment="1">
      <alignment horizontal="center" vertical="center"/>
    </xf>
    <xf numFmtId="167" fontId="30" fillId="0" borderId="11" xfId="0" applyNumberFormat="1" applyFont="1" applyBorder="1" applyAlignment="1">
      <alignment horizontal="center" vertical="center"/>
    </xf>
    <xf numFmtId="0" fontId="30" fillId="24" borderId="12" xfId="5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166" fontId="28" fillId="0" borderId="12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171" fontId="28" fillId="0" borderId="12" xfId="0" applyNumberFormat="1" applyFont="1" applyBorder="1" applyAlignment="1">
      <alignment horizontal="center" vertical="center"/>
    </xf>
    <xf numFmtId="164" fontId="30" fillId="0" borderId="11" xfId="0" applyNumberFormat="1" applyFont="1" applyBorder="1" applyAlignment="1">
      <alignment horizontal="center" vertical="center"/>
    </xf>
    <xf numFmtId="164" fontId="30" fillId="0" borderId="24" xfId="0" applyNumberFormat="1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166" fontId="30" fillId="0" borderId="24" xfId="0" applyNumberFormat="1" applyFont="1" applyBorder="1" applyAlignment="1">
      <alignment horizontal="center" vertical="center"/>
    </xf>
    <xf numFmtId="0" fontId="34" fillId="24" borderId="15" xfId="49" applyFont="1" applyFill="1" applyBorder="1" applyAlignment="1">
      <alignment horizontal="left" vertical="center" wrapText="1"/>
    </xf>
    <xf numFmtId="0" fontId="34" fillId="24" borderId="16" xfId="49" applyFont="1" applyFill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 textRotation="255"/>
    </xf>
    <xf numFmtId="0" fontId="32" fillId="0" borderId="24" xfId="0" applyFont="1" applyBorder="1" applyAlignment="1">
      <alignment horizontal="center" vertical="center" textRotation="255"/>
    </xf>
    <xf numFmtId="0" fontId="32" fillId="0" borderId="17" xfId="0" applyFont="1" applyBorder="1" applyAlignment="1">
      <alignment horizontal="center" vertical="center" textRotation="255"/>
    </xf>
    <xf numFmtId="0" fontId="34" fillId="0" borderId="10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vertical="center" wrapText="1"/>
    </xf>
    <xf numFmtId="168" fontId="28" fillId="0" borderId="12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33" fillId="0" borderId="20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30" fillId="0" borderId="12" xfId="0" applyFont="1" applyBorder="1" applyAlignment="1">
      <alignment horizontal="center" vertical="top" wrapText="1"/>
    </xf>
    <xf numFmtId="165" fontId="30" fillId="0" borderId="11" xfId="0" applyNumberFormat="1" applyFont="1" applyBorder="1" applyAlignment="1">
      <alignment horizontal="center" vertical="center"/>
    </xf>
    <xf numFmtId="165" fontId="30" fillId="0" borderId="24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72" fontId="20" fillId="0" borderId="20" xfId="0" applyNumberFormat="1" applyFont="1" applyBorder="1" applyAlignment="1">
      <alignment horizontal="center" vertical="center" wrapText="1"/>
    </xf>
    <xf numFmtId="172" fontId="20" fillId="0" borderId="19" xfId="0" applyNumberFormat="1" applyFont="1" applyBorder="1" applyAlignment="1">
      <alignment horizontal="center" vertical="center" wrapText="1"/>
    </xf>
    <xf numFmtId="172" fontId="20" fillId="0" borderId="21" xfId="0" applyNumberFormat="1" applyFont="1" applyBorder="1" applyAlignment="1">
      <alignment horizontal="center" vertical="center" wrapText="1"/>
    </xf>
    <xf numFmtId="0" fontId="31" fillId="0" borderId="22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justify" vertical="center" wrapText="1"/>
    </xf>
    <xf numFmtId="0" fontId="26" fillId="0" borderId="0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1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vertical="center" wrapText="1"/>
    </xf>
    <xf numFmtId="0" fontId="22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18" xfId="0" applyFont="1" applyBorder="1" applyAlignment="1">
      <alignment horizontal="justify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6" fillId="0" borderId="18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67" fontId="30" fillId="0" borderId="11" xfId="0" applyNumberFormat="1" applyFont="1" applyBorder="1" applyAlignment="1">
      <alignment horizontal="center" vertical="center"/>
    </xf>
    <xf numFmtId="167" fontId="30" fillId="0" borderId="24" xfId="0" applyNumberFormat="1" applyFont="1" applyBorder="1" applyAlignment="1">
      <alignment horizontal="center" vertical="center"/>
    </xf>
    <xf numFmtId="0" fontId="30" fillId="0" borderId="11" xfId="0" applyNumberFormat="1" applyFont="1" applyBorder="1" applyAlignment="1">
      <alignment horizontal="center" vertical="center" wrapText="1"/>
    </xf>
    <xf numFmtId="0" fontId="30" fillId="0" borderId="24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left" vertical="center" wrapText="1"/>
    </xf>
  </cellXfs>
  <cellStyles count="88">
    <cellStyle name="%20 - Vurgu1" xfId="1" builtinId="30" customBuiltin="1"/>
    <cellStyle name="%20 - Vurgu2" xfId="3" builtinId="34" customBuiltin="1"/>
    <cellStyle name="%20 - Vurgu3" xfId="5" builtinId="38" customBuiltin="1"/>
    <cellStyle name="%20 - Vurgu4" xfId="7" builtinId="42" customBuiltin="1"/>
    <cellStyle name="%20 - Vurgu5" xfId="9" builtinId="46" customBuiltin="1"/>
    <cellStyle name="%20 - Vurgu6" xfId="11" builtinId="50" customBuiltin="1"/>
    <cellStyle name="%40 - Vurgu1" xfId="13" builtinId="31" customBuiltin="1"/>
    <cellStyle name="%40 - Vurgu2" xfId="15" builtinId="35" customBuiltin="1"/>
    <cellStyle name="%40 - Vurgu3" xfId="17" builtinId="39" customBuiltin="1"/>
    <cellStyle name="%40 - Vurgu4" xfId="19" builtinId="43" customBuiltin="1"/>
    <cellStyle name="%40 - Vurgu5" xfId="21" builtinId="47" customBuiltin="1"/>
    <cellStyle name="%40 - Vurgu6" xfId="23" builtinId="51" customBuiltin="1"/>
    <cellStyle name="%60 - Vurgu1" xfId="25" builtinId="32" customBuiltin="1"/>
    <cellStyle name="%60 - Vurgu2" xfId="27" builtinId="36" customBuiltin="1"/>
    <cellStyle name="%60 - Vurgu3" xfId="29" builtinId="40" customBuiltin="1"/>
    <cellStyle name="%60 - Vurgu4" xfId="31" builtinId="44" customBuiltin="1"/>
    <cellStyle name="%60 - Vurgu5" xfId="33" builtinId="48" customBuiltin="1"/>
    <cellStyle name="%60 - Vurgu6" xfId="35" builtinId="52" customBuiltin="1"/>
    <cellStyle name="20% - 强调文字颜色 1 2" xfId="2"/>
    <cellStyle name="20% - 强调文字颜色 2 2" xfId="4"/>
    <cellStyle name="20% - 强调文字颜色 3 2" xfId="6"/>
    <cellStyle name="20% - 强调文字颜色 4 2" xfId="8"/>
    <cellStyle name="20% - 强调文字颜色 5 2" xfId="10"/>
    <cellStyle name="20% - 强调文字颜色 6 2" xfId="12"/>
    <cellStyle name="40% - 强调文字颜色 1 2" xfId="14"/>
    <cellStyle name="40% - 强调文字颜色 2 2" xfId="16"/>
    <cellStyle name="40% - 强调文字颜色 3 2" xfId="18"/>
    <cellStyle name="40% - 强调文字颜色 4 2" xfId="20"/>
    <cellStyle name="40% - 强调文字颜色 5 2" xfId="22"/>
    <cellStyle name="40% - 强调文字颜色 6 2" xfId="24"/>
    <cellStyle name="60% - 强调文字颜色 1 2" xfId="26"/>
    <cellStyle name="60% - 强调文字颜色 2 2" xfId="28"/>
    <cellStyle name="60% - 强调文字颜色 3 2" xfId="30"/>
    <cellStyle name="60% - 强调文字颜色 4 2" xfId="32"/>
    <cellStyle name="60% - 强调文字颜色 5 2" xfId="34"/>
    <cellStyle name="60% - 强调文字颜色 6 2" xfId="36"/>
    <cellStyle name="Açıklama Metni" xfId="62" builtinId="53" customBuiltin="1"/>
    <cellStyle name="Ana Başlık" xfId="37" builtinId="15" customBuiltin="1"/>
    <cellStyle name="Bağlı Hücre" xfId="66" builtinId="24" customBuiltin="1"/>
    <cellStyle name="Başlık 1" xfId="38" builtinId="16" customBuiltin="1"/>
    <cellStyle name="Başlık 2" xfId="40" builtinId="17" customBuiltin="1"/>
    <cellStyle name="Başlık 3" xfId="42" builtinId="18" customBuiltin="1"/>
    <cellStyle name="Başlık 4" xfId="44" builtinId="19" customBuiltin="1"/>
    <cellStyle name="Çıkış" xfId="82" builtinId="21" customBuiltin="1"/>
    <cellStyle name="Giriş" xfId="84" builtinId="20" customBuiltin="1"/>
    <cellStyle name="Hesaplama" xfId="58" builtinId="22" customBuiltin="1"/>
    <cellStyle name="İşaretli Hücre" xfId="60" builtinId="23" customBuiltin="1"/>
    <cellStyle name="İyi" xfId="54" builtinId="26" customBuiltin="1"/>
    <cellStyle name="Kötü" xfId="47" builtinId="27" customBuiltin="1"/>
    <cellStyle name="Normal" xfId="0" builtinId="0"/>
    <cellStyle name="Not" xfId="86" builtinId="10" customBuiltin="1"/>
    <cellStyle name="Nötr" xfId="80" builtinId="28" customBuiltin="1"/>
    <cellStyle name="Toplam" xfId="56" builtinId="25" customBuiltin="1"/>
    <cellStyle name="Uyarı Metni" xfId="64" builtinId="11" customBuiltin="1"/>
    <cellStyle name="Vurgu1" xfId="68" builtinId="29" customBuiltin="1"/>
    <cellStyle name="Vurgu2" xfId="70" builtinId="33" customBuiltin="1"/>
    <cellStyle name="Vurgu3" xfId="72" builtinId="37" customBuiltin="1"/>
    <cellStyle name="Vurgu4" xfId="74" builtinId="41" customBuiltin="1"/>
    <cellStyle name="Vurgu5" xfId="76" builtinId="45" customBuiltin="1"/>
    <cellStyle name="Vurgu6" xfId="78" builtinId="49" customBuiltin="1"/>
    <cellStyle name="好 2" xfId="55"/>
    <cellStyle name="差 2" xfId="48"/>
    <cellStyle name="常规 2 2" xfId="49"/>
    <cellStyle name="常规 2 3" xfId="50"/>
    <cellStyle name="常规 3" xfId="51"/>
    <cellStyle name="常规 3 2" xfId="52"/>
    <cellStyle name="常规 3 3" xfId="53"/>
    <cellStyle name="强调文字颜色 1 2" xfId="69"/>
    <cellStyle name="强调文字颜色 2 2" xfId="71"/>
    <cellStyle name="强调文字颜色 3 2" xfId="73"/>
    <cellStyle name="强调文字颜色 4 2" xfId="75"/>
    <cellStyle name="强调文字颜色 5 2" xfId="77"/>
    <cellStyle name="强调文字颜色 6 2" xfId="79"/>
    <cellStyle name="标题 1 2" xfId="39"/>
    <cellStyle name="标题 2 2" xfId="41"/>
    <cellStyle name="标题 3 2" xfId="43"/>
    <cellStyle name="标题 4 2" xfId="45"/>
    <cellStyle name="标题 5" xfId="46"/>
    <cellStyle name="检查单元格 2" xfId="61"/>
    <cellStyle name="汇总 2" xfId="57"/>
    <cellStyle name="注释 2" xfId="87"/>
    <cellStyle name="解释性文本 2" xfId="63"/>
    <cellStyle name="警告文本 2" xfId="65"/>
    <cellStyle name="计算 2" xfId="59"/>
    <cellStyle name="输入 2" xfId="85"/>
    <cellStyle name="输出 2" xfId="83"/>
    <cellStyle name="适中 2" xfId="81"/>
    <cellStyle name="链接单元格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topLeftCell="A19" zoomScaleSheetLayoutView="100" workbookViewId="0">
      <selection activeCell="H23" sqref="H23"/>
    </sheetView>
  </sheetViews>
  <sheetFormatPr defaultRowHeight="15"/>
  <cols>
    <col min="1" max="1" width="5.75" style="1" customWidth="1"/>
    <col min="2" max="3" width="11" style="1" customWidth="1"/>
    <col min="4" max="4" width="17.625" style="1" customWidth="1"/>
    <col min="5" max="5" width="6.375" style="1" customWidth="1"/>
    <col min="6" max="6" width="5.125" style="1" customWidth="1"/>
    <col min="7" max="7" width="6.5" style="1" customWidth="1"/>
    <col min="8" max="8" width="5.75" style="1" customWidth="1"/>
    <col min="9" max="9" width="7.75" style="1" bestFit="1" customWidth="1"/>
    <col min="10" max="10" width="6.375" style="1" customWidth="1"/>
    <col min="11" max="11" width="7.75" style="1" bestFit="1" customWidth="1"/>
    <col min="12" max="12" width="5.5" style="1" bestFit="1" customWidth="1"/>
    <col min="13" max="14" width="5.5" style="1" customWidth="1"/>
    <col min="15" max="15" width="8.125" style="1" customWidth="1"/>
    <col min="16" max="16384" width="9" style="1"/>
  </cols>
  <sheetData>
    <row r="1" spans="1:15" ht="30.75" customHeight="1">
      <c r="A1" s="86" t="s">
        <v>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5.25" customHeight="1">
      <c r="A2" s="88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9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ht="18" customHeight="1">
      <c r="A4" s="2" t="s">
        <v>0</v>
      </c>
      <c r="B4" s="91"/>
      <c r="C4" s="91"/>
      <c r="D4" s="91"/>
      <c r="E4" s="91"/>
      <c r="F4" s="91"/>
      <c r="G4" s="92"/>
      <c r="H4" s="104" t="s">
        <v>18</v>
      </c>
      <c r="I4" s="105"/>
      <c r="J4" s="105"/>
      <c r="K4" s="105"/>
      <c r="L4" s="105"/>
      <c r="M4" s="105"/>
      <c r="N4" s="105"/>
      <c r="O4" s="106"/>
    </row>
    <row r="5" spans="1:15" ht="12" customHeight="1">
      <c r="A5" s="98" t="s">
        <v>23</v>
      </c>
      <c r="B5" s="99"/>
      <c r="C5" s="99"/>
      <c r="D5" s="99"/>
      <c r="E5" s="99"/>
      <c r="F5" s="99"/>
      <c r="G5" s="100"/>
      <c r="H5" s="107"/>
      <c r="I5" s="108"/>
      <c r="J5" s="108"/>
      <c r="K5" s="108"/>
      <c r="L5" s="108"/>
      <c r="M5" s="108"/>
      <c r="N5" s="108"/>
      <c r="O5" s="109"/>
    </row>
    <row r="6" spans="1:15" ht="12" customHeight="1">
      <c r="A6" s="98"/>
      <c r="B6" s="99"/>
      <c r="C6" s="99"/>
      <c r="D6" s="99"/>
      <c r="E6" s="99"/>
      <c r="F6" s="99"/>
      <c r="G6" s="100"/>
      <c r="H6" s="107"/>
      <c r="I6" s="108"/>
      <c r="J6" s="108"/>
      <c r="K6" s="108"/>
      <c r="L6" s="108"/>
      <c r="M6" s="108"/>
      <c r="N6" s="108"/>
      <c r="O6" s="109"/>
    </row>
    <row r="7" spans="1:15" ht="12" customHeight="1">
      <c r="A7" s="98"/>
      <c r="B7" s="99"/>
      <c r="C7" s="99"/>
      <c r="D7" s="99"/>
      <c r="E7" s="99"/>
      <c r="F7" s="99"/>
      <c r="G7" s="100"/>
      <c r="H7" s="107"/>
      <c r="I7" s="108"/>
      <c r="J7" s="108"/>
      <c r="K7" s="108"/>
      <c r="L7" s="108"/>
      <c r="M7" s="108"/>
      <c r="N7" s="108"/>
      <c r="O7" s="109"/>
    </row>
    <row r="8" spans="1:15" ht="12" customHeight="1">
      <c r="A8" s="101"/>
      <c r="B8" s="102"/>
      <c r="C8" s="102"/>
      <c r="D8" s="102"/>
      <c r="E8" s="102"/>
      <c r="F8" s="102"/>
      <c r="G8" s="103"/>
      <c r="H8" s="110"/>
      <c r="I8" s="111"/>
      <c r="J8" s="111"/>
      <c r="K8" s="111"/>
      <c r="L8" s="111"/>
      <c r="M8" s="111"/>
      <c r="N8" s="111"/>
      <c r="O8" s="112"/>
    </row>
    <row r="9" spans="1:15" ht="18" customHeight="1">
      <c r="A9" s="113" t="s">
        <v>38</v>
      </c>
      <c r="B9" s="113"/>
      <c r="C9" s="113"/>
      <c r="D9" s="113"/>
      <c r="E9" s="113"/>
      <c r="F9" s="113"/>
      <c r="G9" s="113"/>
      <c r="H9" s="93" t="s">
        <v>1</v>
      </c>
      <c r="I9" s="93"/>
      <c r="J9" s="93"/>
      <c r="K9" s="94" t="s">
        <v>2</v>
      </c>
      <c r="L9" s="95"/>
      <c r="M9" s="96"/>
      <c r="N9" s="96"/>
      <c r="O9" s="97"/>
    </row>
    <row r="10" spans="1:15" ht="18" customHeight="1">
      <c r="A10" s="114"/>
      <c r="B10" s="114"/>
      <c r="C10" s="114"/>
      <c r="D10" s="114"/>
      <c r="E10" s="114"/>
      <c r="F10" s="114"/>
      <c r="G10" s="114"/>
      <c r="H10" s="47" t="s">
        <v>37</v>
      </c>
      <c r="I10" s="48"/>
      <c r="J10" s="49"/>
      <c r="K10" s="70">
        <v>42440</v>
      </c>
      <c r="L10" s="71"/>
      <c r="M10" s="71"/>
      <c r="N10" s="71"/>
      <c r="O10" s="72"/>
    </row>
    <row r="11" spans="1:15" ht="15" customHeight="1">
      <c r="A11" s="114"/>
      <c r="B11" s="114"/>
      <c r="C11" s="114"/>
      <c r="D11" s="114"/>
      <c r="E11" s="114"/>
      <c r="F11" s="114"/>
      <c r="G11" s="114"/>
      <c r="H11" s="64" t="s">
        <v>4</v>
      </c>
      <c r="I11" s="64"/>
      <c r="J11" s="64"/>
      <c r="K11" s="73" t="s">
        <v>24</v>
      </c>
      <c r="L11" s="74"/>
      <c r="M11" s="75"/>
      <c r="N11" s="75"/>
      <c r="O11" s="76"/>
    </row>
    <row r="12" spans="1:15" ht="15" customHeight="1">
      <c r="A12" s="77" t="s">
        <v>21</v>
      </c>
      <c r="B12" s="78"/>
      <c r="C12" s="78"/>
      <c r="D12" s="79"/>
      <c r="E12" s="79"/>
      <c r="F12" s="79"/>
      <c r="G12" s="79"/>
      <c r="H12" s="80"/>
      <c r="I12" s="81"/>
      <c r="J12" s="82"/>
      <c r="K12" s="83" t="s">
        <v>20</v>
      </c>
      <c r="L12" s="84"/>
      <c r="M12" s="84"/>
      <c r="N12" s="84"/>
      <c r="O12" s="85"/>
    </row>
    <row r="13" spans="1:15" ht="15" customHeight="1">
      <c r="A13" s="67" t="s">
        <v>25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</row>
    <row r="14" spans="1:15" s="3" customFormat="1" ht="12.75">
      <c r="A14" s="56" t="s">
        <v>5</v>
      </c>
      <c r="B14" s="57"/>
      <c r="C14" s="57"/>
      <c r="D14" s="58"/>
      <c r="E14" s="62" t="s">
        <v>6</v>
      </c>
      <c r="F14" s="63"/>
      <c r="G14" s="63"/>
      <c r="H14" s="50" t="s">
        <v>11</v>
      </c>
      <c r="I14" s="50"/>
      <c r="J14" s="50" t="s">
        <v>12</v>
      </c>
      <c r="K14" s="50"/>
      <c r="L14" s="53" t="s">
        <v>13</v>
      </c>
      <c r="M14" s="54"/>
      <c r="N14" s="54"/>
      <c r="O14" s="55"/>
    </row>
    <row r="15" spans="1:15" s="7" customFormat="1" ht="15" customHeight="1">
      <c r="A15" s="59"/>
      <c r="B15" s="60"/>
      <c r="C15" s="60"/>
      <c r="D15" s="61"/>
      <c r="E15" s="4" t="s">
        <v>14</v>
      </c>
      <c r="F15" s="4" t="s">
        <v>7</v>
      </c>
      <c r="G15" s="5" t="s">
        <v>8</v>
      </c>
      <c r="H15" s="4" t="s">
        <v>9</v>
      </c>
      <c r="I15" s="4" t="s">
        <v>8</v>
      </c>
      <c r="J15" s="4" t="s">
        <v>9</v>
      </c>
      <c r="K15" s="4" t="s">
        <v>8</v>
      </c>
      <c r="L15" s="6" t="s">
        <v>15</v>
      </c>
      <c r="M15" s="6" t="s">
        <v>16</v>
      </c>
      <c r="N15" s="6" t="s">
        <v>17</v>
      </c>
      <c r="O15" s="6" t="s">
        <v>10</v>
      </c>
    </row>
    <row r="16" spans="1:15" s="7" customFormat="1" ht="24" customHeight="1">
      <c r="A16" s="36" t="s">
        <v>36</v>
      </c>
      <c r="B16" s="65" t="s">
        <v>28</v>
      </c>
      <c r="C16" s="65"/>
      <c r="D16" s="66"/>
      <c r="E16" s="8">
        <v>50</v>
      </c>
      <c r="F16" s="19">
        <v>1</v>
      </c>
      <c r="G16" s="20">
        <f>F16*E16</f>
        <v>50</v>
      </c>
      <c r="H16" s="21">
        <v>7.35</v>
      </c>
      <c r="I16" s="21">
        <f>H16*F16</f>
        <v>7.35</v>
      </c>
      <c r="J16" s="21">
        <v>6.85</v>
      </c>
      <c r="K16" s="21">
        <f>J16*F16</f>
        <v>6.85</v>
      </c>
      <c r="L16" s="19">
        <v>45.5</v>
      </c>
      <c r="M16" s="19">
        <v>42.5</v>
      </c>
      <c r="N16" s="19">
        <v>17</v>
      </c>
      <c r="O16" s="24">
        <f t="shared" ref="O16:O25" si="0">N16*M16*L16*F16/1000000</f>
        <v>3.287375E-2</v>
      </c>
    </row>
    <row r="17" spans="1:15" s="7" customFormat="1" ht="24" customHeight="1">
      <c r="A17" s="37"/>
      <c r="B17" s="40" t="s">
        <v>29</v>
      </c>
      <c r="C17" s="40"/>
      <c r="D17" s="41"/>
      <c r="E17" s="8">
        <v>90</v>
      </c>
      <c r="F17" s="22">
        <v>1</v>
      </c>
      <c r="G17" s="20">
        <f t="shared" ref="G17:G25" si="1">F17*E17</f>
        <v>90</v>
      </c>
      <c r="H17" s="23">
        <v>9.77</v>
      </c>
      <c r="I17" s="21">
        <f t="shared" ref="I17:I25" si="2">H17*F17</f>
        <v>9.77</v>
      </c>
      <c r="J17" s="23">
        <v>9.27</v>
      </c>
      <c r="K17" s="21">
        <f t="shared" ref="K17:K25" si="3">J17*F17</f>
        <v>9.27</v>
      </c>
      <c r="L17" s="19">
        <v>45.5</v>
      </c>
      <c r="M17" s="19">
        <v>42.5</v>
      </c>
      <c r="N17" s="19">
        <v>17</v>
      </c>
      <c r="O17" s="24">
        <f t="shared" si="0"/>
        <v>3.287375E-2</v>
      </c>
    </row>
    <row r="18" spans="1:15" s="7" customFormat="1" ht="24" customHeight="1">
      <c r="A18" s="37"/>
      <c r="B18" s="43"/>
      <c r="C18" s="43"/>
      <c r="D18" s="44"/>
      <c r="E18" s="8">
        <v>60</v>
      </c>
      <c r="F18" s="9">
        <v>1</v>
      </c>
      <c r="G18" s="20">
        <f t="shared" si="1"/>
        <v>60</v>
      </c>
      <c r="H18" s="14">
        <v>7.07</v>
      </c>
      <c r="I18" s="21">
        <f t="shared" si="2"/>
        <v>7.07</v>
      </c>
      <c r="J18" s="14">
        <v>6.57</v>
      </c>
      <c r="K18" s="21">
        <f t="shared" si="3"/>
        <v>6.57</v>
      </c>
      <c r="L18" s="19">
        <v>45.5</v>
      </c>
      <c r="M18" s="19">
        <v>42.5</v>
      </c>
      <c r="N18" s="19">
        <v>17</v>
      </c>
      <c r="O18" s="12">
        <f t="shared" si="0"/>
        <v>3.287375E-2</v>
      </c>
    </row>
    <row r="19" spans="1:15" s="7" customFormat="1" ht="24" customHeight="1">
      <c r="A19" s="37"/>
      <c r="B19" s="65" t="s">
        <v>27</v>
      </c>
      <c r="C19" s="65"/>
      <c r="D19" s="66"/>
      <c r="E19" s="8">
        <v>30</v>
      </c>
      <c r="F19" s="9">
        <v>1</v>
      </c>
      <c r="G19" s="20">
        <f t="shared" si="1"/>
        <v>30</v>
      </c>
      <c r="H19" s="14">
        <v>4.41</v>
      </c>
      <c r="I19" s="21">
        <f t="shared" si="2"/>
        <v>4.41</v>
      </c>
      <c r="J19" s="14">
        <v>3.91</v>
      </c>
      <c r="K19" s="21">
        <f t="shared" si="3"/>
        <v>3.91</v>
      </c>
      <c r="L19" s="10">
        <v>44.2</v>
      </c>
      <c r="M19" s="10">
        <v>29</v>
      </c>
      <c r="N19" s="10">
        <v>16</v>
      </c>
      <c r="O19" s="12">
        <f t="shared" si="0"/>
        <v>2.0508800000000004E-2</v>
      </c>
    </row>
    <row r="20" spans="1:15" s="7" customFormat="1" ht="24" customHeight="1">
      <c r="A20" s="37"/>
      <c r="B20" s="65" t="s">
        <v>35</v>
      </c>
      <c r="C20" s="65"/>
      <c r="D20" s="66"/>
      <c r="E20" s="8">
        <v>50</v>
      </c>
      <c r="F20" s="9">
        <v>1</v>
      </c>
      <c r="G20" s="20">
        <f t="shared" si="1"/>
        <v>50</v>
      </c>
      <c r="H20" s="14">
        <v>6</v>
      </c>
      <c r="I20" s="21">
        <f t="shared" si="2"/>
        <v>6</v>
      </c>
      <c r="J20" s="14">
        <v>4.93</v>
      </c>
      <c r="K20" s="21">
        <f t="shared" si="3"/>
        <v>4.93</v>
      </c>
      <c r="L20" s="10">
        <v>45.5</v>
      </c>
      <c r="M20" s="10">
        <v>42.5</v>
      </c>
      <c r="N20" s="10">
        <v>17</v>
      </c>
      <c r="O20" s="12">
        <f t="shared" si="0"/>
        <v>3.287375E-2</v>
      </c>
    </row>
    <row r="21" spans="1:15" s="7" customFormat="1" ht="24" customHeight="1">
      <c r="A21" s="37"/>
      <c r="B21" s="39" t="s">
        <v>39</v>
      </c>
      <c r="C21" s="40"/>
      <c r="D21" s="41"/>
      <c r="E21" s="8">
        <v>68</v>
      </c>
      <c r="F21" s="9">
        <v>14</v>
      </c>
      <c r="G21" s="20">
        <f t="shared" si="1"/>
        <v>952</v>
      </c>
      <c r="H21" s="14">
        <v>7</v>
      </c>
      <c r="I21" s="21">
        <f t="shared" si="2"/>
        <v>98</v>
      </c>
      <c r="J21" s="14">
        <v>5</v>
      </c>
      <c r="K21" s="21">
        <f t="shared" si="3"/>
        <v>70</v>
      </c>
      <c r="L21" s="10">
        <v>46</v>
      </c>
      <c r="M21" s="10">
        <v>42.5</v>
      </c>
      <c r="N21" s="10">
        <v>16.5</v>
      </c>
      <c r="O21" s="12">
        <f t="shared" si="0"/>
        <v>0.45160499999999998</v>
      </c>
    </row>
    <row r="22" spans="1:15" s="7" customFormat="1" ht="24" customHeight="1">
      <c r="A22" s="37"/>
      <c r="B22" s="42"/>
      <c r="C22" s="43"/>
      <c r="D22" s="44"/>
      <c r="E22" s="8">
        <v>48</v>
      </c>
      <c r="F22" s="9">
        <v>1</v>
      </c>
      <c r="G22" s="20">
        <f t="shared" si="1"/>
        <v>48</v>
      </c>
      <c r="H22" s="14">
        <v>4.9400000000000004</v>
      </c>
      <c r="I22" s="21">
        <f t="shared" si="2"/>
        <v>4.9400000000000004</v>
      </c>
      <c r="J22" s="14">
        <v>3.69</v>
      </c>
      <c r="K22" s="21">
        <f t="shared" si="3"/>
        <v>3.69</v>
      </c>
      <c r="L22" s="10">
        <v>46</v>
      </c>
      <c r="M22" s="10">
        <v>42.5</v>
      </c>
      <c r="N22" s="10">
        <v>16.5</v>
      </c>
      <c r="O22" s="12">
        <f t="shared" si="0"/>
        <v>3.2257500000000001E-2</v>
      </c>
    </row>
    <row r="23" spans="1:15" s="7" customFormat="1" ht="24" customHeight="1">
      <c r="A23" s="37"/>
      <c r="B23" s="119" t="s">
        <v>39</v>
      </c>
      <c r="C23" s="65"/>
      <c r="D23" s="66"/>
      <c r="E23" s="8">
        <v>50</v>
      </c>
      <c r="F23" s="9">
        <v>1</v>
      </c>
      <c r="G23" s="20">
        <f t="shared" si="1"/>
        <v>50</v>
      </c>
      <c r="H23" s="14">
        <v>5.35</v>
      </c>
      <c r="I23" s="11">
        <f t="shared" si="2"/>
        <v>5.35</v>
      </c>
      <c r="J23" s="14">
        <v>4.8499999999999996</v>
      </c>
      <c r="K23" s="11">
        <f t="shared" si="3"/>
        <v>4.8499999999999996</v>
      </c>
      <c r="L23" s="10">
        <v>46</v>
      </c>
      <c r="M23" s="10">
        <v>42.5</v>
      </c>
      <c r="N23" s="10">
        <v>16.5</v>
      </c>
      <c r="O23" s="12">
        <f t="shared" si="0"/>
        <v>3.2257500000000001E-2</v>
      </c>
    </row>
    <row r="24" spans="1:15" s="7" customFormat="1" ht="24" customHeight="1">
      <c r="A24" s="37"/>
      <c r="B24" s="39" t="s">
        <v>39</v>
      </c>
      <c r="C24" s="40"/>
      <c r="D24" s="41"/>
      <c r="E24" s="8">
        <v>25</v>
      </c>
      <c r="F24" s="9">
        <v>1</v>
      </c>
      <c r="G24" s="20">
        <f t="shared" si="1"/>
        <v>25</v>
      </c>
      <c r="H24" s="14">
        <v>4.43</v>
      </c>
      <c r="I24" s="11">
        <f t="shared" si="2"/>
        <v>4.43</v>
      </c>
      <c r="J24" s="14">
        <v>3.93</v>
      </c>
      <c r="K24" s="11">
        <f t="shared" si="3"/>
        <v>3.93</v>
      </c>
      <c r="L24" s="10">
        <v>46</v>
      </c>
      <c r="M24" s="10">
        <v>42.5</v>
      </c>
      <c r="N24" s="10">
        <v>16.5</v>
      </c>
      <c r="O24" s="12">
        <f t="shared" si="0"/>
        <v>3.2257500000000001E-2</v>
      </c>
    </row>
    <row r="25" spans="1:15" s="7" customFormat="1" ht="24" customHeight="1">
      <c r="A25" s="37"/>
      <c r="B25" s="42"/>
      <c r="C25" s="43"/>
      <c r="D25" s="44"/>
      <c r="E25" s="8">
        <v>25</v>
      </c>
      <c r="F25" s="9">
        <v>1</v>
      </c>
      <c r="G25" s="20">
        <f t="shared" si="1"/>
        <v>25</v>
      </c>
      <c r="H25" s="14">
        <v>4.43</v>
      </c>
      <c r="I25" s="11">
        <f t="shared" si="2"/>
        <v>4.43</v>
      </c>
      <c r="J25" s="14">
        <v>3.93</v>
      </c>
      <c r="K25" s="11">
        <f t="shared" si="3"/>
        <v>3.93</v>
      </c>
      <c r="L25" s="10">
        <v>46</v>
      </c>
      <c r="M25" s="10">
        <v>42.5</v>
      </c>
      <c r="N25" s="10">
        <v>16.5</v>
      </c>
      <c r="O25" s="12">
        <f t="shared" si="0"/>
        <v>3.2257500000000001E-2</v>
      </c>
    </row>
    <row r="26" spans="1:15" s="7" customFormat="1" ht="21.75" customHeight="1">
      <c r="A26" s="37"/>
      <c r="B26" s="34" t="s">
        <v>30</v>
      </c>
      <c r="C26" s="34"/>
      <c r="D26" s="35"/>
      <c r="E26" s="25">
        <v>1000</v>
      </c>
      <c r="F26" s="117">
        <v>1</v>
      </c>
      <c r="G26" s="51">
        <f>E26+E27+E28+E29+E30+E31+E32+E33+E34+E35</f>
        <v>2690</v>
      </c>
      <c r="H26" s="30">
        <v>1.25</v>
      </c>
      <c r="I26" s="32">
        <f>H26*F26</f>
        <v>1.25</v>
      </c>
      <c r="J26" s="32">
        <v>0.85</v>
      </c>
      <c r="K26" s="32">
        <f>J26*F26</f>
        <v>0.85</v>
      </c>
      <c r="L26" s="51">
        <v>33</v>
      </c>
      <c r="M26" s="51">
        <v>29.5</v>
      </c>
      <c r="N26" s="51">
        <v>22</v>
      </c>
      <c r="O26" s="115">
        <f>N26*M26*L26*F26/1000000</f>
        <v>2.1416999999999999E-2</v>
      </c>
    </row>
    <row r="27" spans="1:15" s="7" customFormat="1" ht="24" customHeight="1">
      <c r="A27" s="37"/>
      <c r="B27" s="34" t="s">
        <v>40</v>
      </c>
      <c r="C27" s="34"/>
      <c r="D27" s="35"/>
      <c r="E27" s="25">
        <v>30</v>
      </c>
      <c r="F27" s="118"/>
      <c r="G27" s="52"/>
      <c r="H27" s="31"/>
      <c r="I27" s="33"/>
      <c r="J27" s="33"/>
      <c r="K27" s="33"/>
      <c r="L27" s="52"/>
      <c r="M27" s="52"/>
      <c r="N27" s="52"/>
      <c r="O27" s="116"/>
    </row>
    <row r="28" spans="1:15" s="7" customFormat="1" ht="24" customHeight="1">
      <c r="A28" s="37"/>
      <c r="B28" s="34" t="s">
        <v>31</v>
      </c>
      <c r="C28" s="34"/>
      <c r="D28" s="35"/>
      <c r="E28" s="25">
        <v>50</v>
      </c>
      <c r="F28" s="118"/>
      <c r="G28" s="52"/>
      <c r="H28" s="31"/>
      <c r="I28" s="33"/>
      <c r="J28" s="33"/>
      <c r="K28" s="33"/>
      <c r="L28" s="52"/>
      <c r="M28" s="52"/>
      <c r="N28" s="52"/>
      <c r="O28" s="116"/>
    </row>
    <row r="29" spans="1:15" s="7" customFormat="1" ht="24" customHeight="1">
      <c r="A29" s="37"/>
      <c r="B29" s="34" t="s">
        <v>32</v>
      </c>
      <c r="C29" s="34"/>
      <c r="D29" s="35"/>
      <c r="E29" s="25">
        <v>1000</v>
      </c>
      <c r="F29" s="118"/>
      <c r="G29" s="52"/>
      <c r="H29" s="31"/>
      <c r="I29" s="33"/>
      <c r="J29" s="33"/>
      <c r="K29" s="33"/>
      <c r="L29" s="52"/>
      <c r="M29" s="52"/>
      <c r="N29" s="52"/>
      <c r="O29" s="116"/>
    </row>
    <row r="30" spans="1:15" s="7" customFormat="1" ht="24" customHeight="1">
      <c r="A30" s="37"/>
      <c r="B30" s="34" t="s">
        <v>44</v>
      </c>
      <c r="C30" s="34"/>
      <c r="D30" s="35"/>
      <c r="E30" s="25">
        <v>30</v>
      </c>
      <c r="F30" s="118"/>
      <c r="G30" s="52"/>
      <c r="H30" s="31"/>
      <c r="I30" s="33"/>
      <c r="J30" s="33"/>
      <c r="K30" s="33"/>
      <c r="L30" s="52"/>
      <c r="M30" s="52"/>
      <c r="N30" s="52"/>
      <c r="O30" s="116"/>
    </row>
    <row r="31" spans="1:15" s="7" customFormat="1" ht="24" customHeight="1">
      <c r="A31" s="37"/>
      <c r="B31" s="34" t="s">
        <v>33</v>
      </c>
      <c r="C31" s="34"/>
      <c r="D31" s="35"/>
      <c r="E31" s="25">
        <v>300</v>
      </c>
      <c r="F31" s="118"/>
      <c r="G31" s="52"/>
      <c r="H31" s="31"/>
      <c r="I31" s="33"/>
      <c r="J31" s="33"/>
      <c r="K31" s="33"/>
      <c r="L31" s="52"/>
      <c r="M31" s="52"/>
      <c r="N31" s="52"/>
      <c r="O31" s="116"/>
    </row>
    <row r="32" spans="1:15" s="7" customFormat="1" ht="24" customHeight="1">
      <c r="A32" s="37"/>
      <c r="B32" s="34" t="s">
        <v>41</v>
      </c>
      <c r="C32" s="34"/>
      <c r="D32" s="35"/>
      <c r="E32" s="25">
        <v>30</v>
      </c>
      <c r="F32" s="118"/>
      <c r="G32" s="52"/>
      <c r="H32" s="31"/>
      <c r="I32" s="33"/>
      <c r="J32" s="33"/>
      <c r="K32" s="33"/>
      <c r="L32" s="52"/>
      <c r="M32" s="52"/>
      <c r="N32" s="52"/>
      <c r="O32" s="116"/>
    </row>
    <row r="33" spans="1:15" s="7" customFormat="1" ht="24" customHeight="1">
      <c r="A33" s="37"/>
      <c r="B33" s="34" t="s">
        <v>42</v>
      </c>
      <c r="C33" s="34"/>
      <c r="D33" s="35"/>
      <c r="E33" s="25">
        <v>30</v>
      </c>
      <c r="F33" s="118"/>
      <c r="G33" s="52"/>
      <c r="H33" s="31"/>
      <c r="I33" s="33"/>
      <c r="J33" s="33"/>
      <c r="K33" s="33"/>
      <c r="L33" s="52"/>
      <c r="M33" s="52"/>
      <c r="N33" s="52"/>
      <c r="O33" s="116"/>
    </row>
    <row r="34" spans="1:15" s="7" customFormat="1" ht="24" customHeight="1">
      <c r="A34" s="37"/>
      <c r="B34" s="34" t="s">
        <v>43</v>
      </c>
      <c r="C34" s="34"/>
      <c r="D34" s="35"/>
      <c r="E34" s="25">
        <v>20</v>
      </c>
      <c r="F34" s="118"/>
      <c r="G34" s="52"/>
      <c r="H34" s="31"/>
      <c r="I34" s="33"/>
      <c r="J34" s="33"/>
      <c r="K34" s="33"/>
      <c r="L34" s="52"/>
      <c r="M34" s="52"/>
      <c r="N34" s="52"/>
      <c r="O34" s="116"/>
    </row>
    <row r="35" spans="1:15" s="7" customFormat="1" ht="24" customHeight="1">
      <c r="A35" s="38"/>
      <c r="B35" s="34" t="s">
        <v>34</v>
      </c>
      <c r="C35" s="34"/>
      <c r="D35" s="35"/>
      <c r="E35" s="25">
        <v>200</v>
      </c>
      <c r="F35" s="118"/>
      <c r="G35" s="52"/>
      <c r="H35" s="31"/>
      <c r="I35" s="33"/>
      <c r="J35" s="33"/>
      <c r="K35" s="33"/>
      <c r="L35" s="52"/>
      <c r="M35" s="52"/>
      <c r="N35" s="52"/>
      <c r="O35" s="116"/>
    </row>
    <row r="36" spans="1:15" ht="30" customHeight="1">
      <c r="A36" s="28" t="s">
        <v>3</v>
      </c>
      <c r="B36" s="28"/>
      <c r="C36" s="28"/>
      <c r="D36" s="28"/>
      <c r="E36" s="17"/>
      <c r="F36" s="18">
        <f>SUM(F16:F35)</f>
        <v>24</v>
      </c>
      <c r="G36" s="17">
        <f>SUM(G16:G35)</f>
        <v>4070</v>
      </c>
      <c r="H36" s="29">
        <f>SUM(I16:I35)</f>
        <v>153</v>
      </c>
      <c r="I36" s="29"/>
      <c r="J36" s="27">
        <f>SUM(K16:K35)</f>
        <v>118.78</v>
      </c>
      <c r="K36" s="27"/>
      <c r="L36" s="45">
        <f>SUM(O16:O35)</f>
        <v>0.75405580000000016</v>
      </c>
      <c r="M36" s="45"/>
      <c r="N36" s="45"/>
      <c r="O36" s="45"/>
    </row>
    <row r="37" spans="1:15" ht="45" customHeight="1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20.2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</row>
    <row r="39" spans="1:15" ht="23.25" customHeight="1">
      <c r="A39" s="26" t="s">
        <v>26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27.75" customHeight="1"/>
    <row r="48" spans="1: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</sheetData>
  <mergeCells count="56">
    <mergeCell ref="O26:O35"/>
    <mergeCell ref="F26:F35"/>
    <mergeCell ref="B23:D23"/>
    <mergeCell ref="B24:D25"/>
    <mergeCell ref="J26:J35"/>
    <mergeCell ref="K26:K35"/>
    <mergeCell ref="L26:L35"/>
    <mergeCell ref="M26:M35"/>
    <mergeCell ref="N26:N35"/>
    <mergeCell ref="A1:O1"/>
    <mergeCell ref="A2:O2"/>
    <mergeCell ref="A3:O3"/>
    <mergeCell ref="B4:G4"/>
    <mergeCell ref="H9:J9"/>
    <mergeCell ref="K9:O9"/>
    <mergeCell ref="A5:G8"/>
    <mergeCell ref="H4:O8"/>
    <mergeCell ref="A9:G11"/>
    <mergeCell ref="A13:O13"/>
    <mergeCell ref="K10:O10"/>
    <mergeCell ref="K11:O11"/>
    <mergeCell ref="A12:G12"/>
    <mergeCell ref="H12:J12"/>
    <mergeCell ref="K12:O12"/>
    <mergeCell ref="L36:O36"/>
    <mergeCell ref="A38:O38"/>
    <mergeCell ref="H10:J10"/>
    <mergeCell ref="H14:I14"/>
    <mergeCell ref="J14:K14"/>
    <mergeCell ref="G26:G35"/>
    <mergeCell ref="L14:O14"/>
    <mergeCell ref="A14:D15"/>
    <mergeCell ref="E14:G14"/>
    <mergeCell ref="H11:J11"/>
    <mergeCell ref="B16:D16"/>
    <mergeCell ref="B17:D18"/>
    <mergeCell ref="B19:D19"/>
    <mergeCell ref="B20:D20"/>
    <mergeCell ref="B32:D32"/>
    <mergeCell ref="B33:D33"/>
    <mergeCell ref="A39:O39"/>
    <mergeCell ref="J36:K36"/>
    <mergeCell ref="A36:D36"/>
    <mergeCell ref="H36:I36"/>
    <mergeCell ref="H26:H35"/>
    <mergeCell ref="I26:I35"/>
    <mergeCell ref="B26:D26"/>
    <mergeCell ref="B27:D27"/>
    <mergeCell ref="B34:D34"/>
    <mergeCell ref="B35:D35"/>
    <mergeCell ref="A16:A35"/>
    <mergeCell ref="B21:D22"/>
    <mergeCell ref="B28:D28"/>
    <mergeCell ref="B29:D29"/>
    <mergeCell ref="B30:D30"/>
    <mergeCell ref="B31:D31"/>
  </mergeCells>
  <phoneticPr fontId="19" type="noConversion"/>
  <printOptions horizontalCentered="1"/>
  <pageMargins left="0.19685039370078741" right="0.19685039370078741" top="0.51181102362204722" bottom="0.98425196850393704" header="0.74803149606299213" footer="0.51181102362204722"/>
  <pageSetup paperSize="9"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PL!Yazdırma_Alanı</vt:lpstr>
    </vt:vector>
  </TitlesOfParts>
  <Company>hp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andrew-t</dc:creator>
  <cp:lastModifiedBy>Akif</cp:lastModifiedBy>
  <cp:revision/>
  <cp:lastPrinted>2016-03-17T12:32:01Z</cp:lastPrinted>
  <dcterms:created xsi:type="dcterms:W3CDTF">2002-03-07T10:41:03Z</dcterms:created>
  <dcterms:modified xsi:type="dcterms:W3CDTF">2016-03-24T16:21:24Z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2052-9.1.0.4567</vt:lpwstr>
  </property>
</Properties>
</file>