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455"/>
  </bookViews>
  <sheets>
    <sheet name="Packing list" sheetId="5" r:id="rId1"/>
  </sheets>
  <calcPr calcId="145621"/>
</workbook>
</file>

<file path=xl/calcChain.xml><?xml version="1.0" encoding="utf-8"?>
<calcChain xmlns="http://schemas.openxmlformats.org/spreadsheetml/2006/main">
  <c r="D25" i="5" l="1"/>
  <c r="D14" i="5"/>
  <c r="K14" i="5" s="1"/>
  <c r="D15" i="5"/>
  <c r="K15" i="5"/>
  <c r="D16" i="5"/>
  <c r="K16" i="5" s="1"/>
  <c r="D17" i="5"/>
  <c r="L17" i="5" s="1"/>
  <c r="K17" i="5"/>
  <c r="D18" i="5"/>
  <c r="K18" i="5" s="1"/>
  <c r="D21" i="5"/>
  <c r="K21" i="5"/>
  <c r="K22" i="5"/>
  <c r="L14" i="5"/>
  <c r="L25" i="5" s="1"/>
  <c r="L15" i="5"/>
  <c r="L16" i="5"/>
  <c r="L18" i="5"/>
  <c r="L21" i="5"/>
  <c r="L22" i="5"/>
  <c r="M14" i="5"/>
  <c r="M15" i="5"/>
  <c r="M16" i="5"/>
  <c r="M18" i="5"/>
  <c r="M21" i="5"/>
  <c r="M22" i="5"/>
  <c r="C25" i="5"/>
  <c r="M25" i="5" l="1"/>
  <c r="K25" i="5"/>
  <c r="M17" i="5"/>
</calcChain>
</file>

<file path=xl/sharedStrings.xml><?xml version="1.0" encoding="utf-8"?>
<sst xmlns="http://schemas.openxmlformats.org/spreadsheetml/2006/main" count="49" uniqueCount="45">
  <si>
    <t>PACKING  LIST</t>
  </si>
  <si>
    <t>TO:</t>
  </si>
  <si>
    <t>DATE:</t>
  </si>
  <si>
    <t>INV. NO.</t>
  </si>
  <si>
    <t>ATTN:</t>
  </si>
  <si>
    <t>FROM :</t>
  </si>
  <si>
    <t>Description</t>
  </si>
  <si>
    <t>Qty. (Pcs)</t>
  </si>
  <si>
    <t>Ctns</t>
  </si>
  <si>
    <t>PC /CTN</t>
  </si>
  <si>
    <t xml:space="preserve"> Measurement(CM)</t>
  </si>
  <si>
    <t>G.W.</t>
  </si>
  <si>
    <t>N.W</t>
  </si>
  <si>
    <t>TTL G.W.</t>
  </si>
  <si>
    <t>TTL N.W</t>
  </si>
  <si>
    <t>CBM</t>
  </si>
  <si>
    <t>L</t>
  </si>
  <si>
    <t>W</t>
  </si>
  <si>
    <t>H</t>
  </si>
  <si>
    <t>(KGS/ctn)</t>
  </si>
  <si>
    <r>
      <t>Total</t>
    </r>
    <r>
      <rPr>
        <b/>
        <sz val="12"/>
        <rFont val="宋体"/>
      </rPr>
      <t>：</t>
    </r>
  </si>
  <si>
    <t>G-CELL TECHNOLOGY CO .,LTD</t>
    <phoneticPr fontId="4" type="noConversion"/>
  </si>
  <si>
    <t>TEL :86 755 2721 2193                FAX :86 755 2721 1747                MOBILE : 86 138 2321 0005</t>
    <phoneticPr fontId="4" type="noConversion"/>
  </si>
  <si>
    <t xml:space="preserve">ADDRESS : 3F , BUILDING 2ND ,WANDI INDUSTRIAL ZONE, XIKENG ROAD, GUANLAN STREET , SHENZHEN , CHINA </t>
    <phoneticPr fontId="4" type="noConversion"/>
  </si>
  <si>
    <t xml:space="preserve">Post code :518109 </t>
    <phoneticPr fontId="4" type="noConversion"/>
  </si>
  <si>
    <t>Segment Bilgisayar Dış Tic. Ltd.Şti.</t>
    <phoneticPr fontId="4" type="noConversion"/>
  </si>
  <si>
    <r>
      <t>Kuştepe Mah. Şehit Er Cihan Namlı Cad</t>
    </r>
    <r>
      <rPr>
        <b/>
        <sz val="10"/>
        <rFont val="FangSong"/>
        <family val="3"/>
        <charset val="134"/>
      </rPr>
      <t>，</t>
    </r>
    <phoneticPr fontId="4" type="noConversion"/>
  </si>
  <si>
    <t>No:79/B,Mecidiyeköy/Şişli/İSTANBUL P.Kodu: 34387</t>
    <phoneticPr fontId="4" type="noConversion"/>
  </si>
  <si>
    <t>Mr Tuncay</t>
    <phoneticPr fontId="4" type="noConversion"/>
  </si>
  <si>
    <t>SHIRLEY LAU</t>
    <phoneticPr fontId="4" type="noConversion"/>
  </si>
  <si>
    <t>Carton NO</t>
    <phoneticPr fontId="4" type="noConversion"/>
  </si>
  <si>
    <t>1-121</t>
    <phoneticPr fontId="4" type="noConversion"/>
  </si>
  <si>
    <t>IP-755 10400mAh power bank --black</t>
    <phoneticPr fontId="18" type="noConversion"/>
  </si>
  <si>
    <t>IP-95510400mAh power bank -- black</t>
    <phoneticPr fontId="18" type="noConversion"/>
  </si>
  <si>
    <t>1-2</t>
    <phoneticPr fontId="4" type="noConversion"/>
  </si>
  <si>
    <t>IP-95510400mAh power bank -- white</t>
    <phoneticPr fontId="18" type="noConversion"/>
  </si>
  <si>
    <t>GC160920SG &amp; GC161103SG</t>
    <phoneticPr fontId="4" type="noConversion"/>
  </si>
  <si>
    <t>1-18</t>
    <phoneticPr fontId="4" type="noConversion"/>
  </si>
  <si>
    <t>Other supplier goods</t>
    <phoneticPr fontId="4" type="noConversion"/>
  </si>
  <si>
    <t>1-25</t>
    <phoneticPr fontId="4" type="noConversion"/>
  </si>
  <si>
    <t>IP-G100 typec 10000mAh power bank-bk</t>
    <phoneticPr fontId="18" type="noConversion"/>
  </si>
  <si>
    <t>26-40</t>
    <phoneticPr fontId="4" type="noConversion"/>
  </si>
  <si>
    <t>IP-G100 typec 10000mAh power bank-wh</t>
    <phoneticPr fontId="18" type="noConversion"/>
  </si>
  <si>
    <t>41-50</t>
    <phoneticPr fontId="4" type="noConversion"/>
  </si>
  <si>
    <t>IP-G100 typec 10000mAh power bank-pk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</si>
</sst>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sz val="10"/>
      <name val="Times New Roman"/>
      <family val="1"/>
      <charset val="134"/>
    </font>
    <font>
      <sz val="10"/>
      <name val="宋体"/>
    </font>
    <font>
      <sz val="12"/>
      <name val="Times New Roman"/>
      <family val="1"/>
      <charset val="134"/>
    </font>
    <font>
      <sz val="9"/>
      <name val="宋体"/>
    </font>
    <font>
      <b/>
      <sz val="12"/>
      <name val="宋体"/>
    </font>
    <font>
      <sz val="10"/>
      <name val="Helv"/>
      <family val="2"/>
    </font>
    <font>
      <sz val="12"/>
      <name val="宋体"/>
    </font>
    <font>
      <sz val="11"/>
      <color indexed="8"/>
      <name val="宋体"/>
    </font>
    <font>
      <b/>
      <sz val="10"/>
      <name val="FangSong"/>
      <family val="3"/>
      <charset val="134"/>
    </font>
    <font>
      <b/>
      <u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name val="Tahoma"/>
      <family val="2"/>
      <charset val="134"/>
    </font>
    <font>
      <b/>
      <sz val="23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7" fillId="0" borderId="10" xfId="0" quotePrefix="1" applyNumberFormat="1" applyFont="1" applyBorder="1" applyAlignment="1">
      <alignment horizontal="center" vertical="center"/>
    </xf>
    <xf numFmtId="14" fontId="7" fillId="0" borderId="3" xfId="0" quotePrefix="1" applyNumberFormat="1" applyFont="1" applyBorder="1" applyAlignment="1">
      <alignment horizontal="center" vertical="center"/>
    </xf>
    <xf numFmtId="0" fontId="16" fillId="0" borderId="3" xfId="0" quotePrefix="1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14" fontId="16" fillId="0" borderId="4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6" fillId="0" borderId="10" xfId="0" quotePrefix="1" applyNumberFormat="1" applyFont="1" applyBorder="1" applyAlignment="1">
      <alignment horizontal="center" vertical="center"/>
    </xf>
    <xf numFmtId="0" fontId="16" fillId="0" borderId="11" xfId="0" quotePrefix="1" applyNumberFormat="1" applyFont="1" applyBorder="1" applyAlignment="1">
      <alignment horizontal="center" vertical="center"/>
    </xf>
    <xf numFmtId="0" fontId="16" fillId="0" borderId="12" xfId="0" quotePrefix="1" applyNumberFormat="1" applyFont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</cellXfs>
  <cellStyles count="4">
    <cellStyle name="Normal" xfId="0" builtinId="0"/>
    <cellStyle name="常规_Sheet1" xfId="2"/>
    <cellStyle name="样式 1" xfId="3"/>
    <cellStyle name="樣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6" workbookViewId="0">
      <selection activeCell="B15" sqref="B15"/>
    </sheetView>
  </sheetViews>
  <sheetFormatPr defaultRowHeight="14.25"/>
  <cols>
    <col min="1" max="1" width="15.375" style="4" customWidth="1"/>
    <col min="2" max="2" width="37.875" style="4" customWidth="1"/>
    <col min="3" max="3" width="7.25" style="4" customWidth="1"/>
    <col min="4" max="4" width="5" style="4" customWidth="1"/>
    <col min="5" max="5" width="6.75" style="5" customWidth="1"/>
    <col min="6" max="6" width="6.875" style="4" customWidth="1"/>
    <col min="7" max="8" width="7.625" style="4" customWidth="1"/>
    <col min="9" max="9" width="6.5" style="4" customWidth="1"/>
    <col min="10" max="10" width="6.75" style="4" customWidth="1"/>
    <col min="11" max="11" width="8.125" style="4" customWidth="1"/>
    <col min="12" max="12" width="9" style="4" customWidth="1"/>
    <col min="13" max="13" width="10" style="4" customWidth="1"/>
    <col min="14" max="16384" width="9" style="4"/>
  </cols>
  <sheetData>
    <row r="1" spans="1:14" ht="42.75" customHeight="1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15.7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ht="15.75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ht="20.25" customHeight="1" thickBot="1">
      <c r="A4" s="42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4" ht="24" customHeight="1" thickTop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4" s="1" customFormat="1" ht="15.75" customHeight="1" thickBot="1">
      <c r="A6" s="7" t="s">
        <v>1</v>
      </c>
      <c r="B6" s="45" t="s">
        <v>25</v>
      </c>
      <c r="C6" s="45"/>
      <c r="D6" s="45"/>
      <c r="E6" s="45"/>
      <c r="F6" s="45"/>
      <c r="G6" s="45"/>
      <c r="H6" s="45"/>
      <c r="I6" s="7" t="s">
        <v>2</v>
      </c>
      <c r="J6" s="7"/>
      <c r="K6" s="39">
        <v>42719</v>
      </c>
      <c r="L6" s="39"/>
    </row>
    <row r="7" spans="1:14" s="1" customFormat="1" ht="15.75" customHeight="1" thickBot="1">
      <c r="A7" s="7"/>
      <c r="B7" s="45" t="s">
        <v>26</v>
      </c>
      <c r="C7" s="45"/>
      <c r="D7" s="45"/>
      <c r="E7" s="8"/>
      <c r="F7" s="8"/>
      <c r="G7" s="8"/>
      <c r="H7" s="8"/>
      <c r="I7" s="7" t="s">
        <v>3</v>
      </c>
      <c r="J7" s="7"/>
      <c r="K7" s="27" t="s">
        <v>36</v>
      </c>
      <c r="L7" s="27"/>
    </row>
    <row r="8" spans="1:14" s="1" customFormat="1" ht="15.75" customHeight="1">
      <c r="A8" s="7"/>
      <c r="B8" s="9" t="s">
        <v>27</v>
      </c>
      <c r="C8" s="9"/>
      <c r="D8" s="9"/>
      <c r="E8" s="8"/>
      <c r="F8" s="8"/>
      <c r="G8" s="8"/>
      <c r="H8" s="8"/>
      <c r="I8" s="8"/>
      <c r="J8" s="7"/>
      <c r="K8" s="7"/>
      <c r="L8" s="10"/>
      <c r="M8" s="10"/>
    </row>
    <row r="9" spans="1:14" s="1" customFormat="1" ht="15.75" customHeight="1">
      <c r="A9" s="7"/>
      <c r="B9" s="9"/>
      <c r="C9" s="9"/>
      <c r="D9" s="9"/>
      <c r="E9" s="8"/>
      <c r="F9" s="8"/>
      <c r="G9" s="8"/>
      <c r="H9" s="8"/>
      <c r="I9" s="8"/>
      <c r="J9" s="7"/>
      <c r="K9" s="7"/>
      <c r="L9" s="11"/>
      <c r="M9" s="11"/>
    </row>
    <row r="10" spans="1:14" s="1" customFormat="1" ht="14.25" customHeight="1">
      <c r="A10" s="7" t="s">
        <v>4</v>
      </c>
      <c r="B10" s="45" t="s">
        <v>28</v>
      </c>
      <c r="C10" s="46"/>
      <c r="D10" s="46"/>
      <c r="E10" s="46"/>
      <c r="F10" s="46"/>
      <c r="G10" s="46"/>
      <c r="H10" s="46"/>
      <c r="I10" s="46"/>
      <c r="J10" s="47"/>
      <c r="K10" s="47"/>
      <c r="L10" s="38"/>
      <c r="M10" s="38"/>
    </row>
    <row r="11" spans="1:14" s="1" customFormat="1" ht="23.25" customHeight="1">
      <c r="A11" s="7" t="s">
        <v>5</v>
      </c>
      <c r="B11" s="48" t="s">
        <v>29</v>
      </c>
      <c r="C11" s="46"/>
      <c r="D11" s="46"/>
      <c r="E11" s="46"/>
      <c r="F11" s="46"/>
      <c r="G11" s="46"/>
      <c r="H11" s="46"/>
      <c r="I11" s="46"/>
      <c r="J11" s="47"/>
      <c r="K11" s="47"/>
      <c r="L11" s="12"/>
      <c r="M11" s="13"/>
    </row>
    <row r="12" spans="1:14" s="2" customFormat="1" ht="19.5" customHeight="1">
      <c r="A12" s="50" t="s">
        <v>30</v>
      </c>
      <c r="B12" s="37" t="s">
        <v>6</v>
      </c>
      <c r="C12" s="37" t="s">
        <v>7</v>
      </c>
      <c r="D12" s="37" t="s">
        <v>8</v>
      </c>
      <c r="E12" s="52" t="s">
        <v>9</v>
      </c>
      <c r="F12" s="37" t="s">
        <v>10</v>
      </c>
      <c r="G12" s="37"/>
      <c r="H12" s="37"/>
      <c r="I12" s="14" t="s">
        <v>11</v>
      </c>
      <c r="J12" s="14" t="s">
        <v>12</v>
      </c>
      <c r="K12" s="37" t="s">
        <v>13</v>
      </c>
      <c r="L12" s="37" t="s">
        <v>14</v>
      </c>
      <c r="M12" s="37" t="s">
        <v>15</v>
      </c>
    </row>
    <row r="13" spans="1:14" s="2" customFormat="1" ht="17.25" customHeight="1">
      <c r="A13" s="51"/>
      <c r="B13" s="37"/>
      <c r="C13" s="37"/>
      <c r="D13" s="37"/>
      <c r="E13" s="52"/>
      <c r="F13" s="14" t="s">
        <v>16</v>
      </c>
      <c r="G13" s="14" t="s">
        <v>17</v>
      </c>
      <c r="H13" s="14" t="s">
        <v>18</v>
      </c>
      <c r="I13" s="37" t="s">
        <v>19</v>
      </c>
      <c r="J13" s="37"/>
      <c r="K13" s="37"/>
      <c r="L13" s="37"/>
      <c r="M13" s="37"/>
    </row>
    <row r="14" spans="1:14" s="2" customFormat="1" ht="24.95" customHeight="1">
      <c r="A14" s="26" t="s">
        <v>31</v>
      </c>
      <c r="B14" s="56" t="s">
        <v>32</v>
      </c>
      <c r="C14" s="15">
        <v>12100</v>
      </c>
      <c r="D14" s="15">
        <f t="shared" ref="D14" si="0">C14/E14</f>
        <v>121</v>
      </c>
      <c r="E14" s="16">
        <v>100</v>
      </c>
      <c r="F14" s="15">
        <v>47.5</v>
      </c>
      <c r="G14" s="15">
        <v>39.5</v>
      </c>
      <c r="H14" s="15">
        <v>34.5</v>
      </c>
      <c r="I14" s="15">
        <v>26.8</v>
      </c>
      <c r="J14" s="15">
        <v>26.2</v>
      </c>
      <c r="K14" s="15">
        <f t="shared" ref="K14" si="1">I14*D14</f>
        <v>3242.8</v>
      </c>
      <c r="L14" s="17">
        <f t="shared" ref="L14" si="2">J14*D14</f>
        <v>3170.2</v>
      </c>
      <c r="M14" s="15">
        <f t="shared" ref="M14" si="3">F14*G14*H14/1000000*D14</f>
        <v>7.8324056249999998</v>
      </c>
      <c r="N14" s="29"/>
    </row>
    <row r="15" spans="1:14" s="2" customFormat="1" ht="24.95" customHeight="1">
      <c r="A15" s="32" t="s">
        <v>39</v>
      </c>
      <c r="B15" s="56" t="s">
        <v>40</v>
      </c>
      <c r="C15" s="15">
        <v>2500</v>
      </c>
      <c r="D15" s="15">
        <f t="shared" ref="D15:D17" si="4">C15/E15</f>
        <v>25</v>
      </c>
      <c r="E15" s="16">
        <v>100</v>
      </c>
      <c r="F15" s="15">
        <v>64.3</v>
      </c>
      <c r="G15" s="15">
        <v>44</v>
      </c>
      <c r="H15" s="15">
        <v>28.5</v>
      </c>
      <c r="I15" s="15">
        <v>24</v>
      </c>
      <c r="J15" s="15">
        <v>23.8</v>
      </c>
      <c r="K15" s="15">
        <f t="shared" ref="K15:K17" si="5">I15*D15</f>
        <v>600</v>
      </c>
      <c r="L15" s="17">
        <f t="shared" ref="L15:L17" si="6">J15*D15</f>
        <v>595</v>
      </c>
      <c r="M15" s="15">
        <f t="shared" ref="M15:M17" si="7">F15*G15*H15/1000000*D15</f>
        <v>2.0158049999999998</v>
      </c>
    </row>
    <row r="16" spans="1:14" s="2" customFormat="1" ht="24.95" customHeight="1">
      <c r="A16" s="26" t="s">
        <v>41</v>
      </c>
      <c r="B16" s="56" t="s">
        <v>42</v>
      </c>
      <c r="C16" s="15">
        <v>1500</v>
      </c>
      <c r="D16" s="15">
        <f t="shared" si="4"/>
        <v>15</v>
      </c>
      <c r="E16" s="16">
        <v>100</v>
      </c>
      <c r="F16" s="15">
        <v>64.3</v>
      </c>
      <c r="G16" s="15">
        <v>44</v>
      </c>
      <c r="H16" s="15">
        <v>28.5</v>
      </c>
      <c r="I16" s="15">
        <v>24</v>
      </c>
      <c r="J16" s="15">
        <v>23.8</v>
      </c>
      <c r="K16" s="15">
        <f t="shared" si="5"/>
        <v>360</v>
      </c>
      <c r="L16" s="17">
        <f t="shared" si="6"/>
        <v>357</v>
      </c>
      <c r="M16" s="15">
        <f t="shared" si="7"/>
        <v>1.2094830000000001</v>
      </c>
    </row>
    <row r="17" spans="1:14" s="2" customFormat="1" ht="24.95" customHeight="1">
      <c r="A17" s="26" t="s">
        <v>43</v>
      </c>
      <c r="B17" s="56" t="s">
        <v>44</v>
      </c>
      <c r="C17" s="15">
        <v>1000</v>
      </c>
      <c r="D17" s="15">
        <f t="shared" si="4"/>
        <v>10</v>
      </c>
      <c r="E17" s="16">
        <v>100</v>
      </c>
      <c r="F17" s="15">
        <v>64</v>
      </c>
      <c r="G17" s="15">
        <v>44</v>
      </c>
      <c r="H17" s="15">
        <v>28.5</v>
      </c>
      <c r="I17" s="15">
        <v>24</v>
      </c>
      <c r="J17" s="15">
        <v>23.6</v>
      </c>
      <c r="K17" s="15">
        <f t="shared" si="5"/>
        <v>240</v>
      </c>
      <c r="L17" s="17">
        <f t="shared" si="6"/>
        <v>236</v>
      </c>
      <c r="M17" s="15">
        <f t="shared" si="7"/>
        <v>0.80255999999999994</v>
      </c>
    </row>
    <row r="18" spans="1:14" s="2" customFormat="1" ht="24.95" customHeight="1">
      <c r="A18" s="53">
        <v>51</v>
      </c>
      <c r="B18" s="56" t="s">
        <v>40</v>
      </c>
      <c r="C18" s="15">
        <v>25</v>
      </c>
      <c r="D18" s="33">
        <f t="shared" ref="D18" si="8">C18/E18</f>
        <v>1</v>
      </c>
      <c r="E18" s="16">
        <v>25</v>
      </c>
      <c r="F18" s="33">
        <v>64.3</v>
      </c>
      <c r="G18" s="33">
        <v>44</v>
      </c>
      <c r="H18" s="33">
        <v>28.5</v>
      </c>
      <c r="I18" s="33">
        <v>24</v>
      </c>
      <c r="J18" s="33">
        <v>23.8</v>
      </c>
      <c r="K18" s="33">
        <f t="shared" ref="K18" si="9">I18*D18</f>
        <v>24</v>
      </c>
      <c r="L18" s="33">
        <f t="shared" ref="L18" si="10">J18*D18</f>
        <v>23.8</v>
      </c>
      <c r="M18" s="33">
        <f t="shared" ref="M18" si="11">F18*G18*H18/1000000*D18</f>
        <v>8.0632200000000001E-2</v>
      </c>
    </row>
    <row r="19" spans="1:14" s="2" customFormat="1" ht="24.95" customHeight="1">
      <c r="A19" s="54"/>
      <c r="B19" s="56" t="s">
        <v>42</v>
      </c>
      <c r="C19" s="15">
        <v>15</v>
      </c>
      <c r="D19" s="44"/>
      <c r="E19" s="16">
        <v>15</v>
      </c>
      <c r="F19" s="44"/>
      <c r="G19" s="44"/>
      <c r="H19" s="44"/>
      <c r="I19" s="44"/>
      <c r="J19" s="44"/>
      <c r="K19" s="44"/>
      <c r="L19" s="44"/>
      <c r="M19" s="44"/>
    </row>
    <row r="20" spans="1:14" s="2" customFormat="1" ht="24.95" customHeight="1">
      <c r="A20" s="55"/>
      <c r="B20" s="56" t="s">
        <v>44</v>
      </c>
      <c r="C20" s="15">
        <v>10</v>
      </c>
      <c r="D20" s="34"/>
      <c r="E20" s="16">
        <v>10</v>
      </c>
      <c r="F20" s="34"/>
      <c r="G20" s="34"/>
      <c r="H20" s="34"/>
      <c r="I20" s="34"/>
      <c r="J20" s="34"/>
      <c r="K20" s="34"/>
      <c r="L20" s="34"/>
      <c r="M20" s="34"/>
    </row>
    <row r="21" spans="1:14" s="2" customFormat="1" ht="21.95" customHeight="1">
      <c r="A21" s="30" t="s">
        <v>34</v>
      </c>
      <c r="B21" s="56" t="s">
        <v>33</v>
      </c>
      <c r="C21" s="15">
        <v>120</v>
      </c>
      <c r="D21" s="15">
        <f>C21/E21</f>
        <v>2</v>
      </c>
      <c r="E21" s="16">
        <v>60</v>
      </c>
      <c r="F21" s="15">
        <v>53</v>
      </c>
      <c r="G21" s="15">
        <v>41</v>
      </c>
      <c r="H21" s="15">
        <v>23.5</v>
      </c>
      <c r="I21" s="15">
        <v>19.100000000000001</v>
      </c>
      <c r="J21" s="15">
        <v>18.5</v>
      </c>
      <c r="K21" s="15">
        <f t="shared" ref="K21" si="12">I21*D21</f>
        <v>38.200000000000003</v>
      </c>
      <c r="L21" s="17">
        <f t="shared" ref="L21" si="13">J21*D21</f>
        <v>37</v>
      </c>
      <c r="M21" s="15">
        <f t="shared" ref="M21" si="14">F21*G21*H21/1000000*D21</f>
        <v>0.102131</v>
      </c>
    </row>
    <row r="22" spans="1:14" s="2" customFormat="1" ht="24.95" customHeight="1">
      <c r="A22" s="35">
        <v>3</v>
      </c>
      <c r="B22" s="56" t="s">
        <v>35</v>
      </c>
      <c r="C22" s="15">
        <v>30</v>
      </c>
      <c r="D22" s="33">
        <v>1</v>
      </c>
      <c r="E22" s="16">
        <v>30</v>
      </c>
      <c r="F22" s="33">
        <v>53</v>
      </c>
      <c r="G22" s="33">
        <v>41</v>
      </c>
      <c r="H22" s="33">
        <v>23.5</v>
      </c>
      <c r="I22" s="33">
        <v>23</v>
      </c>
      <c r="J22" s="33">
        <v>18.5</v>
      </c>
      <c r="K22" s="33">
        <f t="shared" ref="K22" si="15">I22*D22</f>
        <v>23</v>
      </c>
      <c r="L22" s="33">
        <f t="shared" ref="L22" si="16">J22*D22</f>
        <v>18.5</v>
      </c>
      <c r="M22" s="33">
        <f t="shared" ref="M22" si="17">F22*G22*H22/1000000*D22</f>
        <v>5.10655E-2</v>
      </c>
    </row>
    <row r="23" spans="1:14" s="2" customFormat="1" ht="24.95" customHeight="1">
      <c r="A23" s="36"/>
      <c r="B23" s="56" t="s">
        <v>32</v>
      </c>
      <c r="C23" s="15">
        <v>20</v>
      </c>
      <c r="D23" s="34"/>
      <c r="E23" s="16">
        <v>20</v>
      </c>
      <c r="F23" s="34"/>
      <c r="G23" s="34"/>
      <c r="H23" s="34"/>
      <c r="I23" s="34"/>
      <c r="J23" s="34"/>
      <c r="K23" s="34"/>
      <c r="L23" s="34"/>
      <c r="M23" s="34"/>
      <c r="N23" s="29"/>
    </row>
    <row r="24" spans="1:14" s="2" customFormat="1" ht="24.95" customHeight="1">
      <c r="A24" s="31" t="s">
        <v>37</v>
      </c>
      <c r="B24" s="26" t="s">
        <v>38</v>
      </c>
      <c r="C24" s="15"/>
      <c r="D24" s="28">
        <v>18</v>
      </c>
      <c r="E24" s="16"/>
      <c r="F24" s="15"/>
      <c r="G24" s="15"/>
      <c r="H24" s="15"/>
      <c r="I24" s="15"/>
      <c r="J24" s="15"/>
      <c r="K24" s="15">
        <v>152.37</v>
      </c>
      <c r="L24" s="17"/>
      <c r="M24" s="15">
        <v>0.32700000000000001</v>
      </c>
    </row>
    <row r="25" spans="1:14" ht="24" customHeight="1">
      <c r="A25" s="49" t="s">
        <v>20</v>
      </c>
      <c r="B25" s="49"/>
      <c r="C25" s="18">
        <f>SUM(C14:C24)</f>
        <v>17320</v>
      </c>
      <c r="D25" s="18">
        <f>SUM(D14:D24)</f>
        <v>193</v>
      </c>
      <c r="E25" s="19"/>
      <c r="F25" s="20"/>
      <c r="G25" s="20"/>
      <c r="H25" s="20"/>
      <c r="I25" s="20"/>
      <c r="J25" s="20"/>
      <c r="K25" s="18">
        <f>SUM(K14:K24)</f>
        <v>4680.37</v>
      </c>
      <c r="L25" s="18">
        <f>SUM(L14:L24)</f>
        <v>4437.5</v>
      </c>
      <c r="M25" s="18">
        <f>SUM(M14:M24)</f>
        <v>12.421082325</v>
      </c>
    </row>
    <row r="26" spans="1:14" ht="15.75">
      <c r="A26" s="21"/>
      <c r="B26" s="21"/>
      <c r="C26" s="21"/>
      <c r="D26" s="21"/>
      <c r="E26" s="22"/>
      <c r="F26" s="21"/>
      <c r="G26" s="21"/>
      <c r="H26" s="21"/>
      <c r="I26" s="21"/>
      <c r="J26" s="21"/>
      <c r="K26" s="23"/>
      <c r="L26" s="23"/>
      <c r="M26" s="23"/>
    </row>
    <row r="27" spans="1:14" s="2" customFormat="1" ht="18" customHeight="1">
      <c r="A27" s="24"/>
      <c r="B27" s="8"/>
      <c r="C27" s="8"/>
      <c r="D27" s="8"/>
      <c r="E27" s="25"/>
      <c r="F27" s="8"/>
      <c r="G27" s="8"/>
      <c r="H27" s="8"/>
      <c r="I27" s="8"/>
      <c r="J27" s="8"/>
      <c r="K27" s="8"/>
      <c r="L27" s="8"/>
      <c r="M27" s="8"/>
    </row>
    <row r="28" spans="1:14" s="2" customFormat="1" ht="16.5" customHeight="1">
      <c r="A28" s="24"/>
      <c r="B28" s="8"/>
      <c r="C28" s="8"/>
      <c r="D28" s="8"/>
      <c r="E28" s="25"/>
      <c r="F28" s="8"/>
      <c r="G28" s="8"/>
      <c r="H28" s="8"/>
      <c r="I28" s="8"/>
      <c r="J28" s="8"/>
      <c r="K28" s="8"/>
      <c r="L28" s="8"/>
      <c r="M28" s="8"/>
    </row>
    <row r="29" spans="1:14" s="3" customFormat="1" ht="16.5" customHeight="1">
      <c r="A29" s="24"/>
      <c r="B29" s="8"/>
      <c r="C29" s="8"/>
      <c r="D29" s="8"/>
      <c r="E29" s="25"/>
      <c r="F29" s="8"/>
      <c r="G29" s="8"/>
      <c r="H29" s="8"/>
      <c r="I29" s="8"/>
      <c r="J29" s="8"/>
      <c r="K29" s="8"/>
      <c r="L29" s="8"/>
      <c r="M29" s="8"/>
    </row>
    <row r="30" spans="1:14" s="2" customFormat="1" ht="24" customHeight="1">
      <c r="A30" s="24"/>
      <c r="B30" s="8"/>
      <c r="C30" s="8"/>
      <c r="D30" s="8"/>
      <c r="E30" s="25"/>
      <c r="F30" s="8"/>
      <c r="G30" s="8"/>
      <c r="H30" s="8"/>
      <c r="I30" s="8"/>
      <c r="J30" s="8"/>
      <c r="K30" s="8"/>
      <c r="L30" s="8"/>
      <c r="M30" s="8"/>
    </row>
    <row r="31" spans="1:14" s="2" customFormat="1" ht="24" customHeight="1">
      <c r="A31" s="6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  <c r="M31" s="4"/>
    </row>
    <row r="32" spans="1:14" s="2" customFormat="1" ht="21.95" customHeight="1">
      <c r="A32" s="6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  <c r="M32" s="4"/>
    </row>
    <row r="33" spans="1:13" s="2" customFormat="1" ht="24.95" customHeight="1">
      <c r="A33" s="6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  <c r="M33" s="4"/>
    </row>
    <row r="34" spans="1:13">
      <c r="A34" s="6"/>
    </row>
    <row r="35" spans="1:13">
      <c r="A35" s="6"/>
    </row>
  </sheetData>
  <mergeCells count="44">
    <mergeCell ref="L18:L20"/>
    <mergeCell ref="M18:M20"/>
    <mergeCell ref="B11:I11"/>
    <mergeCell ref="J11:K11"/>
    <mergeCell ref="A25:B25"/>
    <mergeCell ref="A12:A13"/>
    <mergeCell ref="C12:C13"/>
    <mergeCell ref="D12:D13"/>
    <mergeCell ref="E12:E13"/>
    <mergeCell ref="A18:A20"/>
    <mergeCell ref="D18:D20"/>
    <mergeCell ref="F18:F20"/>
    <mergeCell ref="G18:G20"/>
    <mergeCell ref="H18:H20"/>
    <mergeCell ref="I18:I20"/>
    <mergeCell ref="J18:J20"/>
    <mergeCell ref="K18:K20"/>
    <mergeCell ref="B6:H6"/>
    <mergeCell ref="B7:D7"/>
    <mergeCell ref="B10:I10"/>
    <mergeCell ref="J10:K10"/>
    <mergeCell ref="L10:M10"/>
    <mergeCell ref="K6:L6"/>
    <mergeCell ref="A1:M1"/>
    <mergeCell ref="A2:M2"/>
    <mergeCell ref="A4:M4"/>
    <mergeCell ref="A5:M5"/>
    <mergeCell ref="A3:M3"/>
    <mergeCell ref="M12:M13"/>
    <mergeCell ref="B12:B13"/>
    <mergeCell ref="K12:K13"/>
    <mergeCell ref="L12:L13"/>
    <mergeCell ref="F12:H12"/>
    <mergeCell ref="I13:J13"/>
    <mergeCell ref="A22:A23"/>
    <mergeCell ref="D22:D23"/>
    <mergeCell ref="F22:F23"/>
    <mergeCell ref="G22:G23"/>
    <mergeCell ref="H22:H23"/>
    <mergeCell ref="I22:I23"/>
    <mergeCell ref="J22:J23"/>
    <mergeCell ref="K22:K23"/>
    <mergeCell ref="L22:L23"/>
    <mergeCell ref="M22:M23"/>
  </mergeCells>
  <phoneticPr fontId="4" type="noConversion"/>
  <pageMargins left="0.08" right="0.2" top="0.39" bottom="0" header="0.16" footer="0.16"/>
  <pageSetup paperSize="9" orientation="landscape" horizontalDpi="200" verticalDpi="200" r:id="rId1"/>
  <headerFooter scaleWithDoc="0" alignWithMargins="0">
    <oddFooter>&amp;C&amp;10Page &amp;P 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>1</cp:revision>
  <cp:lastPrinted>2017-02-01T06:17:24Z</cp:lastPrinted>
  <dcterms:created xsi:type="dcterms:W3CDTF">2009-09-04T03:24:26Z</dcterms:created>
  <dcterms:modified xsi:type="dcterms:W3CDTF">2017-02-01T06:35:11Z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