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65" yWindow="1740" windowWidth="18315" windowHeight="8250"/>
  </bookViews>
  <sheets>
    <sheet name="PL" sheetId="2" r:id="rId1"/>
  </sheets>
  <definedNames>
    <definedName name="_xlnm.Print_Titles" localSheetId="0">PL!$4:$10</definedName>
  </definedNames>
  <calcPr calcId="145621"/>
</workbook>
</file>

<file path=xl/calcChain.xml><?xml version="1.0" encoding="utf-8"?>
<calcChain xmlns="http://schemas.openxmlformats.org/spreadsheetml/2006/main">
  <c r="D40" i="2" l="1"/>
  <c r="A35" i="2" l="1"/>
  <c r="J35" i="2" l="1"/>
  <c r="F35" i="2"/>
  <c r="A29" i="2" l="1"/>
  <c r="J29" i="2" s="1"/>
  <c r="A23" i="2"/>
  <c r="J23" i="2" s="1"/>
  <c r="A17" i="2"/>
  <c r="A11" i="2"/>
  <c r="F11" i="2" l="1"/>
  <c r="A40" i="2"/>
  <c r="J11" i="2"/>
  <c r="G17" i="2"/>
  <c r="J17" i="2"/>
  <c r="G11" i="2"/>
  <c r="G23" i="2"/>
  <c r="F23" i="2"/>
  <c r="F29" i="2"/>
  <c r="F17" i="2"/>
  <c r="G40" i="2" l="1"/>
  <c r="F40" i="2"/>
  <c r="J40" i="2"/>
</calcChain>
</file>

<file path=xl/sharedStrings.xml><?xml version="1.0" encoding="utf-8"?>
<sst xmlns="http://schemas.openxmlformats.org/spreadsheetml/2006/main" count="48" uniqueCount="32">
  <si>
    <t xml:space="preserve">Tel: 90 212 2666290    FAX:+90 212 2666298  Attn: Akif Donmez </t>
    <phoneticPr fontId="2" type="noConversion"/>
  </si>
  <si>
    <t>DEREBOYU CADDESI NO:79/B 34387MECIDIYEKOY ISTANBUL</t>
    <phoneticPr fontId="2" type="noConversion"/>
  </si>
  <si>
    <t>Address:</t>
    <phoneticPr fontId="2" type="noConversion"/>
  </si>
  <si>
    <t>Date:</t>
    <phoneticPr fontId="2" type="noConversion"/>
  </si>
  <si>
    <t>Customer:</t>
    <phoneticPr fontId="2" type="noConversion"/>
  </si>
  <si>
    <t>www.sqtchina.com</t>
    <phoneticPr fontId="2" type="noConversion"/>
  </si>
  <si>
    <t>MEAS(CBM)</t>
    <phoneticPr fontId="2" type="noConversion"/>
  </si>
  <si>
    <t>Remarks</t>
    <phoneticPr fontId="2" type="noConversion"/>
  </si>
  <si>
    <t>Gross Weight</t>
    <phoneticPr fontId="2" type="noConversion"/>
  </si>
  <si>
    <t>Quantity</t>
    <phoneticPr fontId="2" type="noConversion"/>
  </si>
  <si>
    <t>Ctn</t>
    <phoneticPr fontId="2" type="noConversion"/>
  </si>
  <si>
    <t>SEGMENT BILGISAYAR DIS TICARET LTD STI</t>
    <phoneticPr fontId="2" type="noConversion"/>
  </si>
  <si>
    <t xml:space="preserve">PI NO: </t>
    <phoneticPr fontId="2" type="noConversion"/>
  </si>
  <si>
    <t>Packing List</t>
    <phoneticPr fontId="2" type="noConversion"/>
  </si>
  <si>
    <t>Net Weight</t>
    <phoneticPr fontId="2" type="noConversion"/>
  </si>
  <si>
    <t>SQT ELECTRONICS (H.K.) CO.,LIMITED</t>
    <phoneticPr fontId="2" type="noConversion"/>
  </si>
  <si>
    <t>Add: FLAT/RM B 8/F CHONG MING BUILDING 72 CHEUNG SHA WAN ROAD KOWLOON</t>
    <phoneticPr fontId="2" type="noConversion"/>
  </si>
  <si>
    <t>MODEL NO:   HYDRA R6 US</t>
    <phoneticPr fontId="2" type="noConversion"/>
  </si>
  <si>
    <t>MODEL NO:   HYDRA R6 TR</t>
    <phoneticPr fontId="2" type="noConversion"/>
  </si>
  <si>
    <t>MEAS: 538*325*225mm</t>
    <phoneticPr fontId="2" type="noConversion"/>
  </si>
  <si>
    <t>QTY:5PCS</t>
    <phoneticPr fontId="2" type="noConversion"/>
  </si>
  <si>
    <t>N.W. 7.10KGS</t>
    <phoneticPr fontId="2" type="noConversion"/>
  </si>
  <si>
    <t>G.W.: 7.8KGS</t>
    <phoneticPr fontId="2" type="noConversion"/>
  </si>
  <si>
    <t>MODEL NO:   HYDRA R6 RGB US</t>
    <phoneticPr fontId="2" type="noConversion"/>
  </si>
  <si>
    <t>MODEL NO:   HYDRA R6 RGB TR</t>
    <phoneticPr fontId="2" type="noConversion"/>
  </si>
  <si>
    <t>MODEL NO: Spare parts</t>
    <phoneticPr fontId="2" type="noConversion"/>
  </si>
  <si>
    <t>QTY:30PCS</t>
    <phoneticPr fontId="2" type="noConversion"/>
  </si>
  <si>
    <t>G.W.: 7.85KGS</t>
    <phoneticPr fontId="2" type="noConversion"/>
  </si>
  <si>
    <t>SGT014</t>
  </si>
  <si>
    <t>MAY.04.2017</t>
  </si>
  <si>
    <t>HYDRA R6 US</t>
  </si>
  <si>
    <t>HYDRA R6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</si>
</sst>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_ "/>
    <numFmt numFmtId="168" formatCode="[$-409]d\-mmm\-yy;@"/>
    <numFmt numFmtId="169" formatCode="0.000_);[Red]\(0.000\)"/>
  </numFmts>
  <fonts count="3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2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8"/>
      <name val="微软雅黑"/>
      <family val="2"/>
      <charset val="134"/>
    </font>
    <font>
      <u/>
      <sz val="12"/>
      <color indexed="12"/>
      <name val="微软雅黑"/>
      <family val="2"/>
      <charset val="134"/>
    </font>
    <font>
      <sz val="9"/>
      <name val="微软雅黑"/>
      <family val="2"/>
      <charset val="134"/>
    </font>
    <font>
      <b/>
      <sz val="11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11"/>
      <name val="微软雅黑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12" applyNumberFormat="0" applyAlignment="0" applyProtection="0"/>
    <xf numFmtId="0" fontId="14" fillId="8" borderId="13" applyNumberFormat="0" applyAlignment="0" applyProtection="0"/>
    <xf numFmtId="0" fontId="15" fillId="17" borderId="13" applyNumberFormat="0" applyAlignment="0" applyProtection="0"/>
    <xf numFmtId="0" fontId="16" fillId="18" borderId="14" applyNumberFormat="0" applyAlignment="0" applyProtection="0"/>
    <xf numFmtId="0" fontId="17" fillId="5" borderId="0" applyNumberFormat="0" applyBorder="0" applyAlignment="0" applyProtection="0"/>
    <xf numFmtId="0" fontId="18" fillId="4" borderId="0" applyNumberFormat="0" applyBorder="0" applyAlignment="0" applyProtection="0"/>
    <xf numFmtId="0" fontId="1" fillId="19" borderId="15" applyNumberFormat="0" applyFont="0" applyAlignment="0" applyProtection="0"/>
    <xf numFmtId="0" fontId="19" fillId="20" borderId="0" applyNumberFormat="0" applyBorder="0" applyAlignment="0" applyProtection="0"/>
    <xf numFmtId="0" fontId="3" fillId="0" borderId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3" fillId="0" borderId="0"/>
    <xf numFmtId="0" fontId="32" fillId="0" borderId="0">
      <alignment vertical="center"/>
    </xf>
  </cellStyleXfs>
  <cellXfs count="75">
    <xf numFmtId="0" fontId="0" fillId="0" borderId="0" xfId="0"/>
    <xf numFmtId="0" fontId="26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165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30" fillId="0" borderId="0" xfId="0" applyFont="1"/>
    <xf numFmtId="0" fontId="24" fillId="0" borderId="0" xfId="0" applyFont="1"/>
    <xf numFmtId="0" fontId="25" fillId="0" borderId="2" xfId="0" applyFont="1" applyBorder="1"/>
    <xf numFmtId="0" fontId="25" fillId="0" borderId="1" xfId="0" applyFont="1" applyBorder="1" applyAlignment="1"/>
    <xf numFmtId="0" fontId="25" fillId="0" borderId="0" xfId="0" applyFont="1" applyBorder="1"/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left"/>
    </xf>
    <xf numFmtId="0" fontId="25" fillId="0" borderId="0" xfId="0" applyFont="1" applyAlignment="1"/>
    <xf numFmtId="0" fontId="27" fillId="0" borderId="0" xfId="0" applyFont="1" applyAlignment="1">
      <alignment horizontal="right"/>
    </xf>
    <xf numFmtId="169" fontId="25" fillId="0" borderId="0" xfId="0" applyNumberFormat="1" applyFont="1"/>
    <xf numFmtId="169" fontId="25" fillId="0" borderId="0" xfId="0" applyNumberFormat="1" applyFont="1" applyAlignment="1">
      <alignment horizontal="center"/>
    </xf>
    <xf numFmtId="169" fontId="24" fillId="0" borderId="0" xfId="0" applyNumberFormat="1" applyFont="1" applyAlignment="1">
      <alignment horizontal="center"/>
    </xf>
    <xf numFmtId="168" fontId="24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/>
    </xf>
    <xf numFmtId="169" fontId="25" fillId="0" borderId="0" xfId="0" applyNumberFormat="1" applyFont="1" applyAlignment="1">
      <alignment horizontal="left"/>
    </xf>
    <xf numFmtId="0" fontId="23" fillId="0" borderId="0" xfId="0" applyFont="1" applyAlignment="1"/>
    <xf numFmtId="0" fontId="24" fillId="0" borderId="2" xfId="0" applyFont="1" applyBorder="1" applyAlignment="1">
      <alignment horizontal="left"/>
    </xf>
    <xf numFmtId="0" fontId="30" fillId="2" borderId="17" xfId="0" applyFont="1" applyFill="1" applyBorder="1" applyAlignment="1">
      <alignment horizontal="center"/>
    </xf>
    <xf numFmtId="169" fontId="30" fillId="2" borderId="7" xfId="0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24" fillId="0" borderId="3" xfId="0" applyFont="1" applyBorder="1" applyAlignment="1"/>
    <xf numFmtId="0" fontId="24" fillId="0" borderId="5" xfId="0" applyFont="1" applyBorder="1" applyAlignment="1"/>
    <xf numFmtId="0" fontId="24" fillId="0" borderId="0" xfId="0" applyFont="1" applyBorder="1"/>
    <xf numFmtId="0" fontId="31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25" fillId="0" borderId="3" xfId="0" applyFont="1" applyBorder="1" applyAlignment="1">
      <alignment horizontal="right"/>
    </xf>
    <xf numFmtId="169" fontId="25" fillId="2" borderId="0" xfId="0" applyNumberFormat="1" applyFont="1" applyFill="1" applyAlignment="1">
      <alignment horizontal="center"/>
    </xf>
    <xf numFmtId="169" fontId="25" fillId="0" borderId="1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69" fontId="29" fillId="0" borderId="0" xfId="0" applyNumberFormat="1" applyFont="1" applyAlignment="1">
      <alignment horizontal="center"/>
    </xf>
    <xf numFmtId="0" fontId="24" fillId="0" borderId="3" xfId="0" applyFont="1" applyBorder="1" applyAlignment="1"/>
    <xf numFmtId="0" fontId="24" fillId="0" borderId="5" xfId="0" applyFont="1" applyBorder="1" applyAlignment="1"/>
    <xf numFmtId="0" fontId="24" fillId="0" borderId="3" xfId="0" applyFont="1" applyBorder="1" applyAlignment="1"/>
    <xf numFmtId="0" fontId="24" fillId="0" borderId="5" xfId="0" applyFont="1" applyBorder="1" applyAlignment="1"/>
    <xf numFmtId="0" fontId="25" fillId="0" borderId="0" xfId="0" applyFont="1" applyBorder="1" applyAlignment="1"/>
    <xf numFmtId="0" fontId="25" fillId="0" borderId="2" xfId="0" applyFont="1" applyBorder="1" applyAlignment="1"/>
    <xf numFmtId="0" fontId="25" fillId="0" borderId="0" xfId="0" applyFont="1" applyAlignment="1"/>
    <xf numFmtId="0" fontId="30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5" xfId="0" applyFont="1" applyBorder="1" applyAlignment="1"/>
    <xf numFmtId="0" fontId="24" fillId="0" borderId="3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" xfId="0" applyFont="1" applyBorder="1" applyAlignment="1">
      <alignment horizontal="left" shrinkToFit="1"/>
    </xf>
    <xf numFmtId="0" fontId="24" fillId="0" borderId="5" xfId="0" applyFont="1" applyBorder="1" applyAlignment="1">
      <alignment horizontal="left" shrinkToFit="1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3" fillId="0" borderId="0" xfId="0" applyFont="1" applyAlignment="1"/>
    <xf numFmtId="15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2" applyFont="1" applyAlignment="1" applyProtection="1">
      <alignment horizontal="center"/>
    </xf>
    <xf numFmtId="0" fontId="30" fillId="2" borderId="6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1" xfId="0" applyFont="1" applyBorder="1" applyAlignment="1"/>
    <xf numFmtId="169" fontId="33" fillId="0" borderId="0" xfId="0" applyNumberFormat="1" applyFont="1" applyAlignment="1">
      <alignment horizontal="center"/>
    </xf>
  </cellXfs>
  <cellStyles count="47">
    <cellStyle name="%20 - Vurgu1" xfId="3"/>
    <cellStyle name="%20 - Vurgu2" xfId="4"/>
    <cellStyle name="%20 - Vurgu3" xfId="5"/>
    <cellStyle name="%20 - Vurgu4" xfId="6"/>
    <cellStyle name="%20 - Vurgu5" xfId="7"/>
    <cellStyle name="%20 - Vurgu6" xfId="8"/>
    <cellStyle name="%40 - Vurgu1" xfId="9"/>
    <cellStyle name="%40 - Vurgu2" xfId="10"/>
    <cellStyle name="%40 - Vurgu3" xfId="11"/>
    <cellStyle name="%40 - Vurgu4" xfId="12"/>
    <cellStyle name="%40 - Vurgu5" xfId="13"/>
    <cellStyle name="%40 - Vurgu6" xfId="14"/>
    <cellStyle name="%60 - Vurgu1" xfId="15"/>
    <cellStyle name="%60 - Vurgu2" xfId="16"/>
    <cellStyle name="%60 - Vurgu3" xfId="17"/>
    <cellStyle name="%60 - Vurgu4" xfId="18"/>
    <cellStyle name="%60 - Vurgu5" xfId="19"/>
    <cellStyle name="%60 - Vurgu6" xfId="20"/>
    <cellStyle name="Açıklama Metni" xfId="21"/>
    <cellStyle name="Ana Başlık" xfId="22"/>
    <cellStyle name="Bağlı Hücre" xfId="23"/>
    <cellStyle name="Başlık 1" xfId="24"/>
    <cellStyle name="Başlık 2" xfId="25"/>
    <cellStyle name="Başlık 3" xfId="26"/>
    <cellStyle name="Başlık 4" xfId="27"/>
    <cellStyle name="Çıkış" xfId="28"/>
    <cellStyle name="Giriş" xfId="29"/>
    <cellStyle name="Hesaplama" xfId="30"/>
    <cellStyle name="İşaretli Hücre" xfId="31"/>
    <cellStyle name="İyi" xfId="32"/>
    <cellStyle name="Köprü" xfId="2" builtinId="8"/>
    <cellStyle name="Kötü" xfId="33"/>
    <cellStyle name="Normal" xfId="0" builtinId="0"/>
    <cellStyle name="Not" xfId="34"/>
    <cellStyle name="Nötr" xfId="35"/>
    <cellStyle name="Stil 1" xfId="36"/>
    <cellStyle name="Toplam" xfId="37"/>
    <cellStyle name="Uyarı Metni" xfId="38"/>
    <cellStyle name="Vurgu1" xfId="39"/>
    <cellStyle name="Vurgu2" xfId="40"/>
    <cellStyle name="Vurgu3" xfId="41"/>
    <cellStyle name="Vurgu4" xfId="42"/>
    <cellStyle name="Vurgu5" xfId="43"/>
    <cellStyle name="Vurgu6" xfId="44"/>
    <cellStyle name="常规 2" xfId="46"/>
    <cellStyle name="常规_Book1" xfId="1"/>
    <cellStyle name="样式 1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tch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workbookViewId="0">
      <selection activeCell="F50" sqref="F50"/>
    </sheetView>
  </sheetViews>
  <sheetFormatPr defaultRowHeight="17.25"/>
  <cols>
    <col min="1" max="1" width="5.125" style="2" customWidth="1"/>
    <col min="2" max="2" width="5.875" style="2" customWidth="1"/>
    <col min="3" max="3" width="6.25" style="2" customWidth="1"/>
    <col min="4" max="4" width="12.25" style="7" customWidth="1"/>
    <col min="5" max="5" width="0.125" style="4" hidden="1" customWidth="1"/>
    <col min="6" max="6" width="16" style="7" customWidth="1"/>
    <col min="7" max="7" width="13.625" style="7" customWidth="1"/>
    <col min="8" max="8" width="6.125" style="3" customWidth="1"/>
    <col min="9" max="9" width="18.625" style="4" customWidth="1"/>
    <col min="10" max="10" width="12.875" style="18" customWidth="1"/>
    <col min="11" max="16384" width="9" style="2"/>
  </cols>
  <sheetData>
    <row r="1" spans="1:10" ht="21.75" customHeight="1">
      <c r="A1" s="1" t="s">
        <v>15</v>
      </c>
      <c r="D1" s="16"/>
      <c r="E1" s="16"/>
      <c r="F1" s="16"/>
      <c r="G1" s="16"/>
      <c r="H1" s="16"/>
      <c r="I1" s="61" t="s">
        <v>13</v>
      </c>
      <c r="J1" s="61"/>
    </row>
    <row r="2" spans="1:10" ht="1.5" hidden="1" customHeight="1">
      <c r="D2" s="3"/>
      <c r="F2" s="5"/>
      <c r="G2" s="5"/>
      <c r="J2" s="17"/>
    </row>
    <row r="3" spans="1:10" ht="18.75" customHeight="1">
      <c r="A3" s="62" t="s">
        <v>16</v>
      </c>
      <c r="B3" s="62"/>
      <c r="C3" s="62"/>
      <c r="D3" s="62"/>
      <c r="E3" s="62"/>
      <c r="F3" s="62"/>
      <c r="G3" s="62"/>
      <c r="H3" s="62"/>
      <c r="I3" s="62"/>
      <c r="J3" s="17"/>
    </row>
    <row r="4" spans="1:10" ht="1.5" hidden="1" customHeight="1"/>
    <row r="5" spans="1:10" ht="19.5" customHeight="1">
      <c r="A5" s="67" t="s">
        <v>5</v>
      </c>
      <c r="B5" s="58"/>
      <c r="C5" s="58"/>
      <c r="D5" s="58"/>
      <c r="F5" s="6"/>
      <c r="G5" s="6"/>
      <c r="H5" s="63" t="s">
        <v>12</v>
      </c>
      <c r="I5" s="63"/>
      <c r="J5" s="41" t="s">
        <v>28</v>
      </c>
    </row>
    <row r="6" spans="1:10" ht="19.5" customHeight="1">
      <c r="I6" s="6" t="s">
        <v>3</v>
      </c>
      <c r="J6" s="20" t="s">
        <v>29</v>
      </c>
    </row>
    <row r="7" spans="1:10" ht="18">
      <c r="A7" s="64" t="s">
        <v>4</v>
      </c>
      <c r="B7" s="48"/>
      <c r="C7" s="62" t="s">
        <v>11</v>
      </c>
      <c r="D7" s="62"/>
      <c r="E7" s="62"/>
      <c r="F7" s="62"/>
      <c r="G7" s="62"/>
      <c r="H7" s="65"/>
      <c r="I7" s="66"/>
    </row>
    <row r="8" spans="1:10" ht="18">
      <c r="A8" s="64" t="s">
        <v>2</v>
      </c>
      <c r="B8" s="48"/>
      <c r="C8" s="21" t="s">
        <v>1</v>
      </c>
      <c r="D8" s="21"/>
      <c r="E8" s="21"/>
      <c r="F8" s="21"/>
      <c r="G8" s="21"/>
      <c r="H8" s="21"/>
      <c r="I8" s="21"/>
      <c r="J8" s="22"/>
    </row>
    <row r="9" spans="1:10" ht="18.75" thickBot="1">
      <c r="A9" s="23"/>
      <c r="B9" s="15"/>
      <c r="C9" s="24" t="s">
        <v>0</v>
      </c>
      <c r="D9" s="24"/>
      <c r="E9" s="24"/>
      <c r="F9" s="24"/>
      <c r="G9" s="24"/>
      <c r="H9" s="24"/>
      <c r="I9" s="24"/>
      <c r="J9" s="22"/>
    </row>
    <row r="10" spans="1:10" s="8" customFormat="1" ht="19.5" customHeight="1" thickBot="1">
      <c r="A10" s="49" t="s">
        <v>10</v>
      </c>
      <c r="B10" s="49"/>
      <c r="C10" s="52"/>
      <c r="D10" s="51" t="s">
        <v>9</v>
      </c>
      <c r="E10" s="68"/>
      <c r="F10" s="25" t="s">
        <v>14</v>
      </c>
      <c r="G10" s="25" t="s">
        <v>8</v>
      </c>
      <c r="H10" s="51" t="s">
        <v>7</v>
      </c>
      <c r="I10" s="50"/>
      <c r="J10" s="26" t="s">
        <v>6</v>
      </c>
    </row>
    <row r="11" spans="1:10" s="9" customFormat="1" ht="15" customHeight="1">
      <c r="A11" s="56">
        <f>D11/5</f>
        <v>60</v>
      </c>
      <c r="B11" s="58"/>
      <c r="C11" s="57"/>
      <c r="D11" s="27">
        <v>300</v>
      </c>
      <c r="E11" s="28"/>
      <c r="F11" s="29">
        <f>A11*7.1</f>
        <v>426</v>
      </c>
      <c r="G11" s="29">
        <f>A11*7.8</f>
        <v>468</v>
      </c>
      <c r="H11" s="59" t="s">
        <v>17</v>
      </c>
      <c r="I11" s="60"/>
      <c r="J11" s="19">
        <f>0.538*0.325*0.225*A11</f>
        <v>2.3604750000000001</v>
      </c>
    </row>
    <row r="12" spans="1:10" s="9" customFormat="1" ht="15" customHeight="1">
      <c r="A12" s="56"/>
      <c r="B12" s="58"/>
      <c r="C12" s="57"/>
      <c r="D12" s="27" t="s">
        <v>30</v>
      </c>
      <c r="E12" s="28"/>
      <c r="F12" s="29"/>
      <c r="G12" s="29"/>
      <c r="H12" s="42" t="s">
        <v>20</v>
      </c>
      <c r="I12" s="31"/>
      <c r="J12" s="19"/>
    </row>
    <row r="13" spans="1:10" s="9" customFormat="1" ht="15" customHeight="1">
      <c r="A13" s="56"/>
      <c r="B13" s="56"/>
      <c r="C13" s="57"/>
      <c r="D13" s="27"/>
      <c r="E13" s="28"/>
      <c r="F13" s="29"/>
      <c r="G13" s="29"/>
      <c r="H13" s="42" t="s">
        <v>21</v>
      </c>
      <c r="I13" s="31"/>
      <c r="J13" s="19"/>
    </row>
    <row r="14" spans="1:10" s="9" customFormat="1" ht="15" customHeight="1">
      <c r="A14" s="32"/>
      <c r="B14" s="53"/>
      <c r="C14" s="54"/>
      <c r="D14" s="27"/>
      <c r="E14" s="28"/>
      <c r="F14" s="29"/>
      <c r="G14" s="29"/>
      <c r="H14" s="42" t="s">
        <v>22</v>
      </c>
      <c r="I14" s="31"/>
      <c r="J14" s="19"/>
    </row>
    <row r="15" spans="1:10" s="9" customFormat="1" ht="15" customHeight="1">
      <c r="A15" s="32"/>
      <c r="B15" s="53"/>
      <c r="C15" s="54"/>
      <c r="D15" s="27"/>
      <c r="E15" s="28"/>
      <c r="F15" s="29"/>
      <c r="G15" s="29"/>
      <c r="H15" s="55" t="s">
        <v>19</v>
      </c>
      <c r="I15" s="54"/>
      <c r="J15" s="19"/>
    </row>
    <row r="16" spans="1:10" s="9" customFormat="1" ht="15" customHeight="1">
      <c r="A16" s="56"/>
      <c r="B16" s="56"/>
      <c r="C16" s="57"/>
      <c r="D16" s="33"/>
      <c r="E16" s="28"/>
      <c r="F16" s="29"/>
      <c r="G16" s="29"/>
      <c r="H16" s="30"/>
      <c r="I16" s="31"/>
      <c r="J16" s="19"/>
    </row>
    <row r="17" spans="1:10" s="9" customFormat="1" ht="15" customHeight="1">
      <c r="A17" s="56">
        <f>D17/5</f>
        <v>100</v>
      </c>
      <c r="B17" s="58"/>
      <c r="C17" s="57"/>
      <c r="D17" s="27">
        <v>500</v>
      </c>
      <c r="E17" s="28"/>
      <c r="F17" s="29">
        <f>A17*7.1</f>
        <v>710</v>
      </c>
      <c r="G17" s="29">
        <f>A17*7.8</f>
        <v>780</v>
      </c>
      <c r="H17" s="59" t="s">
        <v>18</v>
      </c>
      <c r="I17" s="60"/>
      <c r="J17" s="19">
        <f>0.538*0.325*0.225*A17+0.418</f>
        <v>4.352125</v>
      </c>
    </row>
    <row r="18" spans="1:10" s="9" customFormat="1" ht="15" customHeight="1">
      <c r="A18" s="56"/>
      <c r="B18" s="58"/>
      <c r="C18" s="57"/>
      <c r="D18" s="27" t="s">
        <v>31</v>
      </c>
      <c r="E18" s="28"/>
      <c r="F18" s="29"/>
      <c r="G18" s="29"/>
      <c r="H18" s="42" t="s">
        <v>20</v>
      </c>
      <c r="I18" s="43"/>
      <c r="J18" s="19"/>
    </row>
    <row r="19" spans="1:10" s="9" customFormat="1" ht="15" customHeight="1">
      <c r="A19" s="56"/>
      <c r="B19" s="56"/>
      <c r="C19" s="57"/>
      <c r="D19" s="27"/>
      <c r="E19" s="28"/>
      <c r="F19" s="29"/>
      <c r="G19" s="29"/>
      <c r="H19" s="42" t="s">
        <v>21</v>
      </c>
      <c r="I19" s="43"/>
      <c r="J19" s="19"/>
    </row>
    <row r="20" spans="1:10" s="9" customFormat="1" ht="15" customHeight="1">
      <c r="A20" s="32"/>
      <c r="B20" s="53"/>
      <c r="C20" s="54"/>
      <c r="D20" s="27"/>
      <c r="E20" s="28"/>
      <c r="F20" s="29"/>
      <c r="G20" s="29"/>
      <c r="H20" s="42" t="s">
        <v>22</v>
      </c>
      <c r="I20" s="43"/>
      <c r="J20" s="19"/>
    </row>
    <row r="21" spans="1:10" s="9" customFormat="1" ht="15" customHeight="1">
      <c r="A21" s="32"/>
      <c r="B21" s="53"/>
      <c r="C21" s="54"/>
      <c r="D21" s="27"/>
      <c r="E21" s="28"/>
      <c r="F21" s="29"/>
      <c r="G21" s="29"/>
      <c r="H21" s="55" t="s">
        <v>19</v>
      </c>
      <c r="I21" s="54"/>
      <c r="J21" s="19"/>
    </row>
    <row r="22" spans="1:10" s="9" customFormat="1" ht="15" customHeight="1">
      <c r="A22" s="56"/>
      <c r="B22" s="56"/>
      <c r="C22" s="57"/>
      <c r="D22" s="33"/>
      <c r="E22" s="28"/>
      <c r="F22" s="29"/>
      <c r="G22" s="29"/>
      <c r="H22" s="42"/>
      <c r="I22" s="43"/>
      <c r="J22" s="19"/>
    </row>
    <row r="23" spans="1:10" s="9" customFormat="1" ht="15" customHeight="1">
      <c r="A23" s="56">
        <f>D23/5</f>
        <v>100</v>
      </c>
      <c r="B23" s="58"/>
      <c r="C23" s="57"/>
      <c r="D23" s="27">
        <v>500</v>
      </c>
      <c r="E23" s="28"/>
      <c r="F23" s="29">
        <f>A23*7.1</f>
        <v>710</v>
      </c>
      <c r="G23" s="29">
        <f>A23*7.8</f>
        <v>780</v>
      </c>
      <c r="H23" s="59" t="s">
        <v>23</v>
      </c>
      <c r="I23" s="60"/>
      <c r="J23" s="19">
        <f>0.538*0.325*0.225*A23+0.418</f>
        <v>4.352125</v>
      </c>
    </row>
    <row r="24" spans="1:10" s="9" customFormat="1" ht="15" customHeight="1">
      <c r="A24" s="56"/>
      <c r="B24" s="58"/>
      <c r="C24" s="57"/>
      <c r="D24" s="27" t="s">
        <v>30</v>
      </c>
      <c r="E24" s="28"/>
      <c r="F24" s="29"/>
      <c r="G24" s="29"/>
      <c r="H24" s="42" t="s">
        <v>20</v>
      </c>
      <c r="I24" s="43"/>
      <c r="J24" s="19"/>
    </row>
    <row r="25" spans="1:10" s="9" customFormat="1" ht="15" customHeight="1">
      <c r="A25" s="56"/>
      <c r="B25" s="56"/>
      <c r="C25" s="57"/>
      <c r="D25" s="27"/>
      <c r="E25" s="28"/>
      <c r="F25" s="29"/>
      <c r="G25" s="29"/>
      <c r="H25" s="42" t="s">
        <v>21</v>
      </c>
      <c r="I25" s="43"/>
      <c r="J25" s="19"/>
    </row>
    <row r="26" spans="1:10" s="9" customFormat="1" ht="15" customHeight="1">
      <c r="A26" s="32"/>
      <c r="B26" s="53"/>
      <c r="C26" s="54"/>
      <c r="D26" s="27"/>
      <c r="E26" s="28"/>
      <c r="F26" s="29"/>
      <c r="G26" s="29"/>
      <c r="H26" s="42" t="s">
        <v>22</v>
      </c>
      <c r="I26" s="43"/>
      <c r="J26" s="19"/>
    </row>
    <row r="27" spans="1:10" s="9" customFormat="1" ht="15" customHeight="1">
      <c r="A27" s="32"/>
      <c r="B27" s="53"/>
      <c r="C27" s="54"/>
      <c r="D27" s="27"/>
      <c r="E27" s="28"/>
      <c r="F27" s="29"/>
      <c r="G27" s="29"/>
      <c r="H27" s="55" t="s">
        <v>19</v>
      </c>
      <c r="I27" s="54"/>
      <c r="J27" s="19"/>
    </row>
    <row r="28" spans="1:10" s="9" customFormat="1" ht="15" customHeight="1">
      <c r="A28" s="56"/>
      <c r="B28" s="56"/>
      <c r="C28" s="57"/>
      <c r="D28" s="33"/>
      <c r="E28" s="28"/>
      <c r="F28" s="29"/>
      <c r="G28" s="29"/>
      <c r="H28" s="42"/>
      <c r="I28" s="43"/>
      <c r="J28" s="19"/>
    </row>
    <row r="29" spans="1:10" s="9" customFormat="1" ht="15" customHeight="1">
      <c r="A29" s="56">
        <f>D29/5</f>
        <v>200</v>
      </c>
      <c r="B29" s="58"/>
      <c r="C29" s="57"/>
      <c r="D29" s="27">
        <v>1000</v>
      </c>
      <c r="E29" s="28"/>
      <c r="F29" s="29">
        <f>A29*7.1</f>
        <v>1420</v>
      </c>
      <c r="G29" s="29">
        <v>1520</v>
      </c>
      <c r="H29" s="59" t="s">
        <v>24</v>
      </c>
      <c r="I29" s="60"/>
      <c r="J29" s="19">
        <f>0.538*0.325*0.225*A29+1</f>
        <v>8.8682499999999997</v>
      </c>
    </row>
    <row r="30" spans="1:10" s="9" customFormat="1" ht="15" customHeight="1">
      <c r="A30" s="56"/>
      <c r="B30" s="58"/>
      <c r="C30" s="57"/>
      <c r="D30" s="27" t="s">
        <v>31</v>
      </c>
      <c r="E30" s="28"/>
      <c r="F30" s="29"/>
      <c r="G30" s="29"/>
      <c r="H30" s="42" t="s">
        <v>20</v>
      </c>
      <c r="I30" s="43"/>
      <c r="J30" s="19"/>
    </row>
    <row r="31" spans="1:10" s="9" customFormat="1" ht="15" customHeight="1">
      <c r="A31" s="56"/>
      <c r="B31" s="56"/>
      <c r="C31" s="57"/>
      <c r="D31" s="27"/>
      <c r="E31" s="28"/>
      <c r="F31" s="29"/>
      <c r="G31" s="29"/>
      <c r="H31" s="42" t="s">
        <v>21</v>
      </c>
      <c r="I31" s="43"/>
      <c r="J31" s="19"/>
    </row>
    <row r="32" spans="1:10" s="9" customFormat="1" ht="15" customHeight="1">
      <c r="A32" s="32"/>
      <c r="B32" s="53"/>
      <c r="C32" s="54"/>
      <c r="D32" s="27"/>
      <c r="E32" s="28"/>
      <c r="F32" s="29"/>
      <c r="G32" s="29"/>
      <c r="H32" s="42" t="s">
        <v>22</v>
      </c>
      <c r="I32" s="43"/>
      <c r="J32" s="19"/>
    </row>
    <row r="33" spans="1:10" s="9" customFormat="1" ht="15" customHeight="1">
      <c r="A33" s="32"/>
      <c r="B33" s="53"/>
      <c r="C33" s="54"/>
      <c r="D33" s="27"/>
      <c r="E33" s="28"/>
      <c r="F33" s="29"/>
      <c r="G33" s="29"/>
      <c r="H33" s="55" t="s">
        <v>19</v>
      </c>
      <c r="I33" s="54"/>
      <c r="J33" s="19"/>
    </row>
    <row r="34" spans="1:10" s="9" customFormat="1" ht="15" customHeight="1">
      <c r="A34" s="56"/>
      <c r="B34" s="56"/>
      <c r="C34" s="57"/>
      <c r="D34" s="33"/>
      <c r="E34" s="28"/>
      <c r="F34" s="29"/>
      <c r="G34" s="29"/>
      <c r="H34" s="42"/>
      <c r="I34" s="43"/>
      <c r="J34" s="19"/>
    </row>
    <row r="35" spans="1:10" s="9" customFormat="1" ht="15" customHeight="1">
      <c r="A35" s="56">
        <f>D35/30</f>
        <v>2</v>
      </c>
      <c r="B35" s="58"/>
      <c r="C35" s="57"/>
      <c r="D35" s="27">
        <v>60</v>
      </c>
      <c r="E35" s="28"/>
      <c r="F35" s="29">
        <f>A35*7.1</f>
        <v>14.2</v>
      </c>
      <c r="G35" s="29">
        <v>17.5</v>
      </c>
      <c r="H35" s="59" t="s">
        <v>25</v>
      </c>
      <c r="I35" s="60"/>
      <c r="J35" s="19">
        <f>0.538*0.325*0.225*A35</f>
        <v>7.8682500000000002E-2</v>
      </c>
    </row>
    <row r="36" spans="1:10" s="9" customFormat="1" ht="15" customHeight="1">
      <c r="A36" s="56"/>
      <c r="B36" s="58"/>
      <c r="C36" s="57"/>
      <c r="D36" s="27"/>
      <c r="E36" s="28"/>
      <c r="F36" s="29"/>
      <c r="G36" s="29"/>
      <c r="H36" s="44" t="s">
        <v>26</v>
      </c>
      <c r="I36" s="45"/>
      <c r="J36" s="19"/>
    </row>
    <row r="37" spans="1:10" s="9" customFormat="1" ht="15" customHeight="1">
      <c r="A37" s="56"/>
      <c r="B37" s="56"/>
      <c r="C37" s="57"/>
      <c r="D37" s="27"/>
      <c r="E37" s="28"/>
      <c r="F37" s="29"/>
      <c r="G37" s="29"/>
      <c r="H37" s="44" t="s">
        <v>21</v>
      </c>
      <c r="I37" s="45"/>
      <c r="J37" s="19"/>
    </row>
    <row r="38" spans="1:10" s="9" customFormat="1" ht="15" customHeight="1">
      <c r="A38" s="32"/>
      <c r="B38" s="53"/>
      <c r="C38" s="54"/>
      <c r="D38" s="27"/>
      <c r="E38" s="28"/>
      <c r="F38" s="29"/>
      <c r="G38" s="29"/>
      <c r="H38" s="44" t="s">
        <v>27</v>
      </c>
      <c r="I38" s="45"/>
      <c r="J38" s="19"/>
    </row>
    <row r="39" spans="1:10" s="9" customFormat="1" ht="15" customHeight="1">
      <c r="A39" s="32"/>
      <c r="B39" s="53"/>
      <c r="C39" s="54"/>
      <c r="D39" s="27"/>
      <c r="E39" s="28"/>
      <c r="F39" s="29"/>
      <c r="G39" s="29"/>
      <c r="H39" s="55" t="s">
        <v>19</v>
      </c>
      <c r="I39" s="54"/>
      <c r="J39" s="19"/>
    </row>
    <row r="40" spans="1:10" ht="15" customHeight="1">
      <c r="A40" s="71">
        <f>SUM(A11:C39)</f>
        <v>462</v>
      </c>
      <c r="B40" s="71"/>
      <c r="C40" s="72"/>
      <c r="D40" s="34">
        <f>SUM(D11:D39)</f>
        <v>2360</v>
      </c>
      <c r="E40" s="35"/>
      <c r="F40" s="36">
        <f>SUM(F11:F34)</f>
        <v>3266</v>
      </c>
      <c r="G40" s="36">
        <f>SUM(G11:G39)</f>
        <v>3565.5</v>
      </c>
      <c r="H40" s="37"/>
      <c r="I40" s="35"/>
      <c r="J40" s="74">
        <f>SUM(J10:J34)</f>
        <v>19.932974999999999</v>
      </c>
    </row>
    <row r="41" spans="1:10" ht="18" thickBot="1">
      <c r="A41" s="10"/>
      <c r="B41" s="70"/>
      <c r="C41" s="47"/>
      <c r="D41" s="47"/>
      <c r="E41" s="47"/>
      <c r="F41" s="47"/>
      <c r="G41" s="47"/>
      <c r="H41" s="69"/>
      <c r="I41" s="47"/>
      <c r="J41" s="38"/>
    </row>
    <row r="42" spans="1:10" ht="18" thickBot="1">
      <c r="A42" s="11"/>
      <c r="B42" s="73"/>
      <c r="C42" s="73"/>
      <c r="D42" s="73"/>
      <c r="E42" s="73"/>
      <c r="F42" s="73"/>
      <c r="G42" s="73"/>
      <c r="H42" s="73"/>
      <c r="I42" s="73"/>
      <c r="J42" s="39"/>
    </row>
    <row r="43" spans="1:10" ht="3.75" customHeight="1">
      <c r="A43" s="12"/>
      <c r="B43" s="46"/>
      <c r="C43" s="46"/>
      <c r="D43" s="40"/>
      <c r="E43" s="14"/>
      <c r="F43" s="40"/>
      <c r="G43" s="40"/>
      <c r="H43" s="13"/>
      <c r="I43" s="14"/>
    </row>
  </sheetData>
  <mergeCells count="55">
    <mergeCell ref="H29:I29"/>
    <mergeCell ref="A30:C30"/>
    <mergeCell ref="A31:C31"/>
    <mergeCell ref="B32:C32"/>
    <mergeCell ref="B33:C33"/>
    <mergeCell ref="H33:I33"/>
    <mergeCell ref="B15:C15"/>
    <mergeCell ref="B27:C27"/>
    <mergeCell ref="A29:C29"/>
    <mergeCell ref="A34:C34"/>
    <mergeCell ref="B21:C21"/>
    <mergeCell ref="H27:I27"/>
    <mergeCell ref="A11:C11"/>
    <mergeCell ref="H11:I11"/>
    <mergeCell ref="A28:C28"/>
    <mergeCell ref="H15:I15"/>
    <mergeCell ref="A23:C23"/>
    <mergeCell ref="H23:I23"/>
    <mergeCell ref="A24:C24"/>
    <mergeCell ref="A25:C25"/>
    <mergeCell ref="B26:C26"/>
    <mergeCell ref="A17:C17"/>
    <mergeCell ref="H17:I17"/>
    <mergeCell ref="A18:C18"/>
    <mergeCell ref="A19:C19"/>
    <mergeCell ref="B20:C20"/>
    <mergeCell ref="A12:C12"/>
    <mergeCell ref="B43:C43"/>
    <mergeCell ref="H41:I41"/>
    <mergeCell ref="B41:G41"/>
    <mergeCell ref="A40:C40"/>
    <mergeCell ref="B42:I42"/>
    <mergeCell ref="H21:I21"/>
    <mergeCell ref="A22:C22"/>
    <mergeCell ref="I1:J1"/>
    <mergeCell ref="A3:I3"/>
    <mergeCell ref="H10:I10"/>
    <mergeCell ref="H5:I5"/>
    <mergeCell ref="A8:B8"/>
    <mergeCell ref="H7:I7"/>
    <mergeCell ref="A5:D5"/>
    <mergeCell ref="A7:B7"/>
    <mergeCell ref="C7:G7"/>
    <mergeCell ref="D10:E10"/>
    <mergeCell ref="A10:C10"/>
    <mergeCell ref="A16:C16"/>
    <mergeCell ref="A13:C13"/>
    <mergeCell ref="B14:C14"/>
    <mergeCell ref="B39:C39"/>
    <mergeCell ref="H39:I39"/>
    <mergeCell ref="A35:C35"/>
    <mergeCell ref="H35:I35"/>
    <mergeCell ref="A36:C36"/>
    <mergeCell ref="A37:C37"/>
    <mergeCell ref="B38:C38"/>
  </mergeCells>
  <phoneticPr fontId="2" type="noConversion"/>
  <hyperlinks>
    <hyperlink ref="A5" r:id="rId1"/>
  </hyperlinks>
  <printOptions horizontalCentered="1" verticalCentered="1"/>
  <pageMargins left="0" right="0" top="0.19685039370078741" bottom="0" header="0.51181102362204722" footer="0.51181102362204722"/>
  <pageSetup paperSize="9"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PL!Yazdırma_Başlıkları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sophiewu</dc:creator>
  <cp:lastModifiedBy>Akif</cp:lastModifiedBy>
  <cp:lastPrinted>2017-06-08T14:10:57Z</cp:lastPrinted>
  <dcterms:created xsi:type="dcterms:W3CDTF">2011-04-16T06:34:22Z</dcterms:created>
  <dcterms:modified xsi:type="dcterms:W3CDTF">2017-06-08T14:11:27Z</dcterms:modified>
</cp:coreProperties>
</file>