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0455"/>
  </bookViews>
  <sheets>
    <sheet name="Packing list" sheetId="5" r:id="rId1"/>
  </sheets>
  <calcPr calcId="145621"/>
</workbook>
</file>

<file path=xl/calcChain.xml><?xml version="1.0" encoding="utf-8"?>
<calcChain xmlns="http://schemas.openxmlformats.org/spreadsheetml/2006/main">
  <c r="M24" i="5" l="1"/>
  <c r="L24" i="5"/>
  <c r="K24" i="5"/>
  <c r="D22" i="5"/>
  <c r="M22" i="5"/>
  <c r="D23" i="5"/>
  <c r="L23" i="5" s="1"/>
  <c r="K23" i="5"/>
  <c r="L22" i="5"/>
  <c r="K22" i="5"/>
  <c r="K20" i="5"/>
  <c r="L20" i="5"/>
  <c r="M20" i="5"/>
  <c r="D14" i="5"/>
  <c r="L14" i="5" s="1"/>
  <c r="D15" i="5"/>
  <c r="K15" i="5" s="1"/>
  <c r="D16" i="5"/>
  <c r="K16" i="5" s="1"/>
  <c r="D17" i="5"/>
  <c r="K17" i="5" s="1"/>
  <c r="D18" i="5"/>
  <c r="L18" i="5" s="1"/>
  <c r="C26" i="5"/>
  <c r="L15" i="5"/>
  <c r="L17" i="5"/>
  <c r="M14" i="5"/>
  <c r="M16" i="5"/>
  <c r="M18" i="5"/>
  <c r="M23" i="5"/>
  <c r="M26" i="5" l="1"/>
  <c r="L26" i="5"/>
  <c r="D26" i="5"/>
  <c r="M15" i="5"/>
  <c r="L16" i="5"/>
  <c r="K18" i="5"/>
  <c r="K14" i="5"/>
  <c r="K26" i="5" s="1"/>
  <c r="M17" i="5"/>
</calcChain>
</file>

<file path=xl/sharedStrings.xml><?xml version="1.0" encoding="utf-8"?>
<sst xmlns="http://schemas.openxmlformats.org/spreadsheetml/2006/main" count="51" uniqueCount="48">
  <si>
    <t>PACKING  LIST</t>
  </si>
  <si>
    <t>TO:</t>
  </si>
  <si>
    <t>DATE:</t>
  </si>
  <si>
    <t>INV. NO.</t>
  </si>
  <si>
    <t>ATTN:</t>
  </si>
  <si>
    <t>FROM :</t>
  </si>
  <si>
    <t>Description</t>
  </si>
  <si>
    <t>Qty. (Pcs)</t>
  </si>
  <si>
    <t>Ctns</t>
  </si>
  <si>
    <t>PC /CTN</t>
  </si>
  <si>
    <t xml:space="preserve"> Measurement(CM)</t>
  </si>
  <si>
    <t>G.W.</t>
  </si>
  <si>
    <t>N.W</t>
  </si>
  <si>
    <t>TTL G.W.</t>
  </si>
  <si>
    <t>TTL N.W</t>
  </si>
  <si>
    <t>CBM</t>
  </si>
  <si>
    <t>L</t>
  </si>
  <si>
    <t>W</t>
  </si>
  <si>
    <t>H</t>
  </si>
  <si>
    <t>(KGS/ctn)</t>
  </si>
  <si>
    <t>G-CELL TECHNOLOGY CO .,LTD</t>
    <phoneticPr fontId="9" type="noConversion"/>
  </si>
  <si>
    <t>TEL :86 755 2721 2193                FAX :86 755 2721 1747                MOBILE : 86 138 2321 0005</t>
    <phoneticPr fontId="9" type="noConversion"/>
  </si>
  <si>
    <t xml:space="preserve">ADDRESS : 3F , BUILDING 2ND ,WANDI INDUSTRIAL ZONE, XIKENG ROAD, GUANLAN STREET , SHENZHEN , CHINA </t>
    <phoneticPr fontId="9" type="noConversion"/>
  </si>
  <si>
    <t xml:space="preserve">Post code :518109 </t>
    <phoneticPr fontId="9" type="noConversion"/>
  </si>
  <si>
    <t>SHIRLEY LAU</t>
    <phoneticPr fontId="9" type="noConversion"/>
  </si>
  <si>
    <t>Carton NO</t>
    <phoneticPr fontId="9" type="noConversion"/>
  </si>
  <si>
    <t>Segment Bilgisayar Dış Tic. Ltd.Şti.</t>
    <phoneticPr fontId="9" type="noConversion"/>
  </si>
  <si>
    <t>Mr Tuncay</t>
    <phoneticPr fontId="9" type="noConversion"/>
  </si>
  <si>
    <r>
      <t>Kuştepe Mah. Şehit Er Cihan Namlı Cad</t>
    </r>
    <r>
      <rPr>
        <b/>
        <sz val="10"/>
        <rFont val="FangSong"/>
        <family val="3"/>
        <charset val="134"/>
      </rPr>
      <t>，</t>
    </r>
    <phoneticPr fontId="9" type="noConversion"/>
  </si>
  <si>
    <t>No:79/B,Mecidiyeköy/Şişli/İSTANBUL P.Kodu: 34387</t>
    <phoneticPr fontId="9" type="noConversion"/>
  </si>
  <si>
    <t>TOTAL :</t>
    <phoneticPr fontId="9" type="noConversion"/>
  </si>
  <si>
    <t>1-33</t>
    <phoneticPr fontId="9" type="noConversion"/>
  </si>
  <si>
    <t>34</t>
    <phoneticPr fontId="9" type="noConversion"/>
  </si>
  <si>
    <t>35-50</t>
    <phoneticPr fontId="9" type="noConversion"/>
  </si>
  <si>
    <t>IP-G40 4000mAh power bank-- black</t>
    <phoneticPr fontId="9" type="noConversion"/>
  </si>
  <si>
    <t>IP-G40 4000mAh power bank-- white</t>
    <phoneticPr fontId="9" type="noConversion"/>
  </si>
  <si>
    <t>IP-G40 4000mAh power bank-- red</t>
    <phoneticPr fontId="9" type="noConversion"/>
  </si>
  <si>
    <t>IP-G40 4000mAh power bank-- yellow</t>
    <phoneticPr fontId="9" type="noConversion"/>
  </si>
  <si>
    <t>IP-G40 4000mAh power bank-- black</t>
    <phoneticPr fontId="9" type="noConversion"/>
  </si>
  <si>
    <t>IP-G40 4000mAh power bank-- yellow</t>
    <phoneticPr fontId="9" type="noConversion"/>
  </si>
  <si>
    <t>IP-G40 4000mAh power bank--white</t>
    <phoneticPr fontId="9" type="noConversion"/>
  </si>
  <si>
    <t>1-40</t>
    <phoneticPr fontId="9" type="noConversion"/>
  </si>
  <si>
    <t>41-80</t>
    <phoneticPr fontId="9" type="noConversion"/>
  </si>
  <si>
    <t>81-100</t>
    <phoneticPr fontId="9" type="noConversion"/>
  </si>
  <si>
    <t>101-120</t>
    <phoneticPr fontId="9" type="noConversion"/>
  </si>
  <si>
    <t>GC17SG006046</t>
    <phoneticPr fontId="9" type="noConversion"/>
  </si>
  <si>
    <t>IP-G40 4000mAh power bank -- black no log</t>
    <phoneticPr fontId="9" type="noConversion"/>
  </si>
  <si>
    <t>IP-G40 4000mAh power bank -- white no log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</si>
</sst>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2"/>
      <name val="宋体"/>
      <charset val="134"/>
    </font>
    <font>
      <sz val="10"/>
      <name val="Times New Roman"/>
      <family val="1"/>
      <charset val="134"/>
    </font>
    <font>
      <sz val="10"/>
      <name val="宋体"/>
    </font>
    <font>
      <sz val="12"/>
      <name val="Times New Roman"/>
      <family val="1"/>
      <charset val="134"/>
    </font>
    <font>
      <sz val="9"/>
      <name val="Times New Roman"/>
      <family val="1"/>
      <charset val="134"/>
    </font>
    <font>
      <b/>
      <u/>
      <sz val="16"/>
      <name val="Times New Roman"/>
      <family val="1"/>
      <charset val="134"/>
    </font>
    <font>
      <b/>
      <sz val="10"/>
      <name val="Times New Roman"/>
      <family val="1"/>
      <charset val="134"/>
    </font>
    <font>
      <b/>
      <sz val="11"/>
      <name val="Times New Roman"/>
      <family val="1"/>
      <charset val="134"/>
    </font>
    <font>
      <u/>
      <sz val="10"/>
      <name val="Times New Roman"/>
      <family val="1"/>
      <charset val="134"/>
    </font>
    <font>
      <sz val="9"/>
      <name val="宋体"/>
    </font>
    <font>
      <b/>
      <sz val="20"/>
      <name val="Times New Roman"/>
      <family val="1"/>
      <charset val="134"/>
    </font>
    <font>
      <sz val="10"/>
      <name val="Helv"/>
      <family val="2"/>
    </font>
    <font>
      <sz val="12"/>
      <name val="宋体"/>
    </font>
    <font>
      <sz val="11"/>
      <color indexed="8"/>
      <name val="宋体"/>
    </font>
    <font>
      <b/>
      <sz val="10"/>
      <name val="FangSong"/>
      <family val="3"/>
      <charset val="134"/>
    </font>
    <font>
      <sz val="11"/>
      <name val="Times New Roman"/>
      <family val="1"/>
    </font>
    <font>
      <u/>
      <sz val="10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1" fillId="0" borderId="0"/>
  </cellStyleXfs>
  <cellXfs count="47">
    <xf numFmtId="0" fontId="0" fillId="0" borderId="0" xfId="0"/>
    <xf numFmtId="0" fontId="15" fillId="2" borderId="3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center" shrinkToFit="1"/>
    </xf>
    <xf numFmtId="14" fontId="15" fillId="2" borderId="3" xfId="0" applyNumberFormat="1" applyFont="1" applyFill="1" applyBorder="1" applyAlignment="1">
      <alignment horizontal="center" vertical="center"/>
    </xf>
    <xf numFmtId="14" fontId="15" fillId="2" borderId="3" xfId="0" quotePrefix="1" applyNumberFormat="1" applyFont="1" applyFill="1" applyBorder="1" applyAlignment="1">
      <alignment horizontal="center" vertical="center"/>
    </xf>
    <xf numFmtId="14" fontId="15" fillId="2" borderId="9" xfId="0" applyNumberFormat="1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shrinkToFit="1"/>
    </xf>
    <xf numFmtId="0" fontId="15" fillId="2" borderId="9" xfId="0" applyNumberFormat="1" applyFont="1" applyFill="1" applyBorder="1" applyAlignment="1">
      <alignment horizontal="center" vertical="center"/>
    </xf>
    <xf numFmtId="0" fontId="15" fillId="2" borderId="11" xfId="0" quotePrefix="1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5" fillId="2" borderId="9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5" fillId="2" borderId="9" xfId="0" quotePrefix="1" applyNumberFormat="1" applyFont="1" applyFill="1" applyBorder="1" applyAlignment="1">
      <alignment horizontal="center" vertical="center"/>
    </xf>
    <xf numFmtId="0" fontId="15" fillId="2" borderId="10" xfId="0" quotePrefix="1" applyNumberFormat="1" applyFont="1" applyFill="1" applyBorder="1" applyAlignment="1">
      <alignment horizontal="center" vertical="center"/>
    </xf>
    <xf numFmtId="0" fontId="15" fillId="2" borderId="3" xfId="0" quotePrefix="1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7" fillId="2" borderId="8" xfId="0" applyNumberFormat="1" applyFont="1" applyFill="1" applyBorder="1" applyAlignment="1">
      <alignment horizontal="center" vertical="center"/>
    </xf>
    <xf numFmtId="0" fontId="17" fillId="2" borderId="12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</cellXfs>
  <cellStyles count="4">
    <cellStyle name="Normal" xfId="0" builtinId="0"/>
    <cellStyle name="常规_Sheet1" xfId="2"/>
    <cellStyle name="样式 1" xfId="3"/>
    <cellStyle name="樣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10" workbookViewId="0">
      <selection activeCell="D16" sqref="D16"/>
    </sheetView>
  </sheetViews>
  <sheetFormatPr defaultRowHeight="14.25"/>
  <cols>
    <col min="1" max="1" width="15.375" style="15" customWidth="1"/>
    <col min="2" max="2" width="37.875" style="15" customWidth="1"/>
    <col min="3" max="3" width="7.25" style="15" customWidth="1"/>
    <col min="4" max="4" width="5" style="15" customWidth="1"/>
    <col min="5" max="5" width="6.75" style="15" customWidth="1"/>
    <col min="6" max="6" width="6.875" style="15" customWidth="1"/>
    <col min="7" max="8" width="7.625" style="15" customWidth="1"/>
    <col min="9" max="9" width="6.5" style="15" customWidth="1"/>
    <col min="10" max="10" width="6.75" style="15" customWidth="1"/>
    <col min="11" max="11" width="8.125" style="15" customWidth="1"/>
    <col min="12" max="12" width="9.75" style="15" customWidth="1"/>
    <col min="13" max="13" width="10" style="15" customWidth="1"/>
    <col min="14" max="14" width="16.125" style="15" bestFit="1" customWidth="1"/>
    <col min="15" max="16384" width="9" style="15"/>
  </cols>
  <sheetData>
    <row r="1" spans="1:13" ht="42.75" customHeight="1">
      <c r="A1" s="33" t="s">
        <v>20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5.75">
      <c r="A2" s="34" t="s">
        <v>22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5.75">
      <c r="A3" s="34" t="s">
        <v>23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ht="20.25" customHeight="1" thickBot="1">
      <c r="A4" s="35" t="s">
        <v>21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ht="24" customHeight="1" thickTop="1">
      <c r="A5" s="36" t="s">
        <v>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s="16" customFormat="1" ht="15.75" customHeight="1" thickBot="1">
      <c r="A6" s="13" t="s">
        <v>1</v>
      </c>
      <c r="B6" s="37" t="s">
        <v>26</v>
      </c>
      <c r="C6" s="38"/>
      <c r="D6" s="38"/>
      <c r="E6" s="38"/>
      <c r="F6" s="38"/>
      <c r="G6" s="38"/>
      <c r="H6" s="38"/>
      <c r="I6" s="38"/>
      <c r="J6" s="39" t="s">
        <v>2</v>
      </c>
      <c r="K6" s="39"/>
      <c r="L6" s="40">
        <v>42883</v>
      </c>
      <c r="M6" s="41"/>
    </row>
    <row r="7" spans="1:13" s="16" customFormat="1" ht="15.75" customHeight="1" thickBot="1">
      <c r="A7" s="13"/>
      <c r="B7" s="37" t="s">
        <v>28</v>
      </c>
      <c r="C7" s="37"/>
      <c r="D7" s="37"/>
      <c r="E7" s="23"/>
      <c r="F7" s="23"/>
      <c r="G7" s="23"/>
      <c r="H7" s="23"/>
      <c r="I7" s="23"/>
      <c r="J7" s="39" t="s">
        <v>3</v>
      </c>
      <c r="K7" s="39"/>
      <c r="L7" s="45" t="s">
        <v>45</v>
      </c>
      <c r="M7" s="45"/>
    </row>
    <row r="8" spans="1:13" s="16" customFormat="1" ht="15.75" customHeight="1" thickBot="1">
      <c r="A8" s="13"/>
      <c r="B8" s="14" t="s">
        <v>29</v>
      </c>
      <c r="C8" s="14"/>
      <c r="D8" s="14"/>
      <c r="E8" s="23"/>
      <c r="F8" s="23"/>
      <c r="G8" s="23"/>
      <c r="H8" s="23"/>
      <c r="I8" s="23"/>
      <c r="J8" s="13"/>
      <c r="K8" s="13"/>
      <c r="L8" s="17"/>
      <c r="M8" s="18"/>
    </row>
    <row r="9" spans="1:13" s="16" customFormat="1" ht="15.75" customHeight="1">
      <c r="A9" s="13"/>
      <c r="B9" s="14"/>
      <c r="C9" s="14"/>
      <c r="D9" s="14"/>
      <c r="E9" s="23"/>
      <c r="F9" s="23"/>
      <c r="G9" s="23"/>
      <c r="H9" s="23"/>
      <c r="I9" s="23"/>
      <c r="J9" s="13"/>
      <c r="K9" s="13"/>
      <c r="L9" s="19"/>
      <c r="M9" s="19"/>
    </row>
    <row r="10" spans="1:13" s="16" customFormat="1" ht="14.25" customHeight="1">
      <c r="A10" s="13" t="s">
        <v>4</v>
      </c>
      <c r="B10" s="37" t="s">
        <v>27</v>
      </c>
      <c r="C10" s="38"/>
      <c r="D10" s="38"/>
      <c r="E10" s="38"/>
      <c r="F10" s="38"/>
      <c r="G10" s="38"/>
      <c r="H10" s="38"/>
      <c r="I10" s="38"/>
      <c r="J10" s="39"/>
      <c r="K10" s="39"/>
      <c r="L10" s="46"/>
      <c r="M10" s="46"/>
    </row>
    <row r="11" spans="1:13" s="16" customFormat="1" ht="23.25" customHeight="1">
      <c r="A11" s="13" t="s">
        <v>5</v>
      </c>
      <c r="B11" s="42" t="s">
        <v>24</v>
      </c>
      <c r="C11" s="38"/>
      <c r="D11" s="38"/>
      <c r="E11" s="38"/>
      <c r="F11" s="38"/>
      <c r="G11" s="38"/>
      <c r="H11" s="38"/>
      <c r="I11" s="38"/>
      <c r="J11" s="39"/>
      <c r="K11" s="39"/>
      <c r="L11" s="20"/>
      <c r="M11" s="21"/>
    </row>
    <row r="12" spans="1:13" s="4" customFormat="1" ht="19.5" customHeight="1">
      <c r="A12" s="30" t="s">
        <v>25</v>
      </c>
      <c r="B12" s="32" t="s">
        <v>6</v>
      </c>
      <c r="C12" s="32" t="s">
        <v>7</v>
      </c>
      <c r="D12" s="32" t="s">
        <v>8</v>
      </c>
      <c r="E12" s="32" t="s">
        <v>9</v>
      </c>
      <c r="F12" s="32" t="s">
        <v>10</v>
      </c>
      <c r="G12" s="32"/>
      <c r="H12" s="32"/>
      <c r="I12" s="12" t="s">
        <v>11</v>
      </c>
      <c r="J12" s="12" t="s">
        <v>12</v>
      </c>
      <c r="K12" s="32" t="s">
        <v>13</v>
      </c>
      <c r="L12" s="32" t="s">
        <v>14</v>
      </c>
      <c r="M12" s="32" t="s">
        <v>15</v>
      </c>
    </row>
    <row r="13" spans="1:13" s="4" customFormat="1" ht="17.25" customHeight="1">
      <c r="A13" s="31"/>
      <c r="B13" s="32"/>
      <c r="C13" s="32"/>
      <c r="D13" s="32"/>
      <c r="E13" s="32"/>
      <c r="F13" s="12" t="s">
        <v>16</v>
      </c>
      <c r="G13" s="12" t="s">
        <v>17</v>
      </c>
      <c r="H13" s="12" t="s">
        <v>18</v>
      </c>
      <c r="I13" s="32" t="s">
        <v>19</v>
      </c>
      <c r="J13" s="32"/>
      <c r="K13" s="32"/>
      <c r="L13" s="32"/>
      <c r="M13" s="32"/>
    </row>
    <row r="14" spans="1:13" s="4" customFormat="1" ht="24.95" customHeight="1">
      <c r="A14" s="6" t="s">
        <v>41</v>
      </c>
      <c r="B14" s="2" t="s">
        <v>34</v>
      </c>
      <c r="C14" s="2">
        <v>4000</v>
      </c>
      <c r="D14" s="2">
        <f t="shared" ref="D14:D18" si="0">C14/E14</f>
        <v>40</v>
      </c>
      <c r="E14" s="2">
        <v>100</v>
      </c>
      <c r="F14" s="2">
        <v>52.5</v>
      </c>
      <c r="G14" s="2">
        <v>39.799999999999997</v>
      </c>
      <c r="H14" s="2">
        <v>30.5</v>
      </c>
      <c r="I14" s="2">
        <v>16.600000000000001</v>
      </c>
      <c r="J14" s="2">
        <v>16.010000000000002</v>
      </c>
      <c r="K14" s="2">
        <f t="shared" ref="K14" si="1">I14*D14</f>
        <v>664</v>
      </c>
      <c r="L14" s="3">
        <f>J14*D14</f>
        <v>640.40000000000009</v>
      </c>
      <c r="M14" s="2">
        <f t="shared" ref="M14" si="2">F14*G14*H14/1000000*D14</f>
        <v>2.5491900000000003</v>
      </c>
    </row>
    <row r="15" spans="1:13" s="4" customFormat="1" ht="24.95" customHeight="1">
      <c r="A15" s="6" t="s">
        <v>42</v>
      </c>
      <c r="B15" s="2" t="s">
        <v>35</v>
      </c>
      <c r="C15" s="2">
        <v>4000</v>
      </c>
      <c r="D15" s="2">
        <f t="shared" si="0"/>
        <v>40</v>
      </c>
      <c r="E15" s="2">
        <v>100</v>
      </c>
      <c r="F15" s="2">
        <v>52.5</v>
      </c>
      <c r="G15" s="2">
        <v>39.799999999999997</v>
      </c>
      <c r="H15" s="2">
        <v>30.5</v>
      </c>
      <c r="I15" s="2">
        <v>16.600000000000001</v>
      </c>
      <c r="J15" s="2">
        <v>16.010000000000002</v>
      </c>
      <c r="K15" s="2">
        <f t="shared" ref="K15" si="3">I15*D15</f>
        <v>664</v>
      </c>
      <c r="L15" s="3">
        <f t="shared" ref="L15" si="4">J15*D15</f>
        <v>640.40000000000009</v>
      </c>
      <c r="M15" s="2">
        <f t="shared" ref="M15:M24" si="5">F15*G15*H15/1000000*D15</f>
        <v>2.5491900000000003</v>
      </c>
    </row>
    <row r="16" spans="1:13" s="4" customFormat="1" ht="21.95" customHeight="1">
      <c r="A16" s="10" t="s">
        <v>43</v>
      </c>
      <c r="B16" s="2" t="s">
        <v>36</v>
      </c>
      <c r="C16" s="2">
        <v>2000</v>
      </c>
      <c r="D16" s="2">
        <f t="shared" si="0"/>
        <v>20</v>
      </c>
      <c r="E16" s="2">
        <v>100</v>
      </c>
      <c r="F16" s="2">
        <v>52.5</v>
      </c>
      <c r="G16" s="2">
        <v>39.799999999999997</v>
      </c>
      <c r="H16" s="2">
        <v>30.5</v>
      </c>
      <c r="I16" s="2">
        <v>16.600000000000001</v>
      </c>
      <c r="J16" s="2">
        <v>16.010000000000002</v>
      </c>
      <c r="K16" s="2">
        <f>I16*D16</f>
        <v>332</v>
      </c>
      <c r="L16" s="3">
        <f>D16*J16</f>
        <v>320.20000000000005</v>
      </c>
      <c r="M16" s="2">
        <f t="shared" si="5"/>
        <v>1.2745950000000001</v>
      </c>
    </row>
    <row r="17" spans="1:13" s="4" customFormat="1" ht="21.95" customHeight="1">
      <c r="A17" s="10" t="s">
        <v>44</v>
      </c>
      <c r="B17" s="2" t="s">
        <v>37</v>
      </c>
      <c r="C17" s="2">
        <v>2000</v>
      </c>
      <c r="D17" s="2">
        <f t="shared" si="0"/>
        <v>20</v>
      </c>
      <c r="E17" s="2">
        <v>100</v>
      </c>
      <c r="F17" s="2">
        <v>52.5</v>
      </c>
      <c r="G17" s="2">
        <v>39.799999999999997</v>
      </c>
      <c r="H17" s="2">
        <v>30.5</v>
      </c>
      <c r="I17" s="2">
        <v>16.600000000000001</v>
      </c>
      <c r="J17" s="2">
        <v>16.010000000000002</v>
      </c>
      <c r="K17" s="2">
        <f>I17*D17</f>
        <v>332</v>
      </c>
      <c r="L17" s="3">
        <f>D17*J17</f>
        <v>320.20000000000005</v>
      </c>
      <c r="M17" s="2">
        <f t="shared" si="5"/>
        <v>1.2745950000000001</v>
      </c>
    </row>
    <row r="18" spans="1:13" s="4" customFormat="1" ht="21.95" customHeight="1">
      <c r="A18" s="26">
        <v>121</v>
      </c>
      <c r="B18" s="2" t="s">
        <v>38</v>
      </c>
      <c r="C18" s="2">
        <v>40</v>
      </c>
      <c r="D18" s="29">
        <f t="shared" si="0"/>
        <v>1</v>
      </c>
      <c r="E18" s="2">
        <v>40</v>
      </c>
      <c r="F18" s="24">
        <v>52.5</v>
      </c>
      <c r="G18" s="24">
        <v>39.799999999999997</v>
      </c>
      <c r="H18" s="24">
        <v>30.5</v>
      </c>
      <c r="I18" s="2">
        <v>16.600000000000001</v>
      </c>
      <c r="J18" s="2">
        <v>16.010000000000002</v>
      </c>
      <c r="K18" s="24">
        <f>I18*D18</f>
        <v>16.600000000000001</v>
      </c>
      <c r="L18" s="24">
        <f>D18*J18</f>
        <v>16.010000000000002</v>
      </c>
      <c r="M18" s="24">
        <f t="shared" si="5"/>
        <v>6.3729750000000002E-2</v>
      </c>
    </row>
    <row r="19" spans="1:13" s="4" customFormat="1" ht="21.95" customHeight="1">
      <c r="A19" s="27"/>
      <c r="B19" s="2" t="s">
        <v>36</v>
      </c>
      <c r="C19" s="2">
        <v>20</v>
      </c>
      <c r="D19" s="29"/>
      <c r="E19" s="2">
        <v>20</v>
      </c>
      <c r="F19" s="25"/>
      <c r="G19" s="25"/>
      <c r="H19" s="25"/>
      <c r="I19" s="2">
        <v>16.600000000000001</v>
      </c>
      <c r="J19" s="2">
        <v>16.010000000000002</v>
      </c>
      <c r="K19" s="25"/>
      <c r="L19" s="25"/>
      <c r="M19" s="25"/>
    </row>
    <row r="20" spans="1:13" s="4" customFormat="1" ht="21.95" customHeight="1">
      <c r="A20" s="28">
        <v>122</v>
      </c>
      <c r="B20" s="2" t="s">
        <v>40</v>
      </c>
      <c r="C20" s="2">
        <v>40</v>
      </c>
      <c r="D20" s="29">
        <v>1</v>
      </c>
      <c r="E20" s="2">
        <v>40</v>
      </c>
      <c r="F20" s="24">
        <v>52.5</v>
      </c>
      <c r="G20" s="24">
        <v>39.799999999999997</v>
      </c>
      <c r="H20" s="24">
        <v>30.5</v>
      </c>
      <c r="I20" s="9">
        <v>16.600000000000001</v>
      </c>
      <c r="J20" s="9">
        <v>16.010000000000002</v>
      </c>
      <c r="K20" s="24">
        <f>I20*D20</f>
        <v>16.600000000000001</v>
      </c>
      <c r="L20" s="24">
        <f>D20*J20</f>
        <v>16.010000000000002</v>
      </c>
      <c r="M20" s="24">
        <f t="shared" ref="M20" si="6">F20*G20*H20/1000000*D20</f>
        <v>6.3729750000000002E-2</v>
      </c>
    </row>
    <row r="21" spans="1:13" s="4" customFormat="1" ht="21.95" customHeight="1">
      <c r="A21" s="28"/>
      <c r="B21" s="2" t="s">
        <v>39</v>
      </c>
      <c r="C21" s="2">
        <v>20</v>
      </c>
      <c r="D21" s="29"/>
      <c r="E21" s="2">
        <v>20</v>
      </c>
      <c r="F21" s="25"/>
      <c r="G21" s="25"/>
      <c r="H21" s="25"/>
      <c r="I21" s="2"/>
      <c r="J21" s="2"/>
      <c r="K21" s="25"/>
      <c r="L21" s="25"/>
      <c r="M21" s="25"/>
    </row>
    <row r="22" spans="1:13" s="4" customFormat="1" ht="21.95" customHeight="1">
      <c r="A22" s="11"/>
      <c r="B22" s="1" t="s">
        <v>46</v>
      </c>
      <c r="C22" s="2">
        <v>6000</v>
      </c>
      <c r="D22" s="9">
        <f>C22/E22</f>
        <v>60</v>
      </c>
      <c r="E22" s="2">
        <v>100</v>
      </c>
      <c r="F22" s="9">
        <v>52.5</v>
      </c>
      <c r="G22" s="9">
        <v>39.799999999999997</v>
      </c>
      <c r="H22" s="9">
        <v>30.5</v>
      </c>
      <c r="I22" s="2">
        <v>16.600000000000001</v>
      </c>
      <c r="J22" s="2">
        <v>16.010000000000002</v>
      </c>
      <c r="K22" s="9">
        <f>I22*D22</f>
        <v>996.00000000000011</v>
      </c>
      <c r="L22" s="9">
        <f>J22*D22</f>
        <v>960.60000000000014</v>
      </c>
      <c r="M22" s="2">
        <f t="shared" si="5"/>
        <v>3.823785</v>
      </c>
    </row>
    <row r="23" spans="1:13" s="4" customFormat="1" ht="24.95" customHeight="1">
      <c r="A23" s="6" t="s">
        <v>31</v>
      </c>
      <c r="B23" s="1" t="s">
        <v>47</v>
      </c>
      <c r="C23" s="2">
        <v>2000</v>
      </c>
      <c r="D23" s="9">
        <f>C23/E23</f>
        <v>20</v>
      </c>
      <c r="E23" s="2">
        <v>100</v>
      </c>
      <c r="F23" s="2">
        <v>52.5</v>
      </c>
      <c r="G23" s="2">
        <v>39.799999999999997</v>
      </c>
      <c r="H23" s="2">
        <v>30.5</v>
      </c>
      <c r="I23" s="2">
        <v>16.600000000000001</v>
      </c>
      <c r="J23" s="2">
        <v>16.010000000000002</v>
      </c>
      <c r="K23" s="9">
        <f t="shared" ref="K23" si="7">I23*D23</f>
        <v>332</v>
      </c>
      <c r="L23" s="9">
        <f t="shared" ref="L23" si="8">J23*D23</f>
        <v>320.20000000000005</v>
      </c>
      <c r="M23" s="2">
        <f t="shared" si="5"/>
        <v>1.2745950000000001</v>
      </c>
    </row>
    <row r="24" spans="1:13" s="4" customFormat="1" ht="24.95" customHeight="1">
      <c r="A24" s="7" t="s">
        <v>32</v>
      </c>
      <c r="B24" s="1" t="s">
        <v>46</v>
      </c>
      <c r="C24" s="2">
        <v>60</v>
      </c>
      <c r="D24" s="24">
        <v>1</v>
      </c>
      <c r="E24" s="2">
        <v>40</v>
      </c>
      <c r="F24" s="24">
        <v>52.5</v>
      </c>
      <c r="G24" s="24">
        <v>39.799999999999997</v>
      </c>
      <c r="H24" s="24">
        <v>30.5</v>
      </c>
      <c r="I24" s="9">
        <v>16.600000000000001</v>
      </c>
      <c r="J24" s="9">
        <v>16.010000000000002</v>
      </c>
      <c r="K24" s="24">
        <f>I24*D24</f>
        <v>16.600000000000001</v>
      </c>
      <c r="L24" s="24">
        <f>D24*J24</f>
        <v>16.010000000000002</v>
      </c>
      <c r="M24" s="24">
        <f t="shared" si="5"/>
        <v>6.3729750000000002E-2</v>
      </c>
    </row>
    <row r="25" spans="1:13" s="4" customFormat="1" ht="24.95" customHeight="1">
      <c r="A25" s="8" t="s">
        <v>33</v>
      </c>
      <c r="B25" s="1" t="s">
        <v>47</v>
      </c>
      <c r="C25" s="2">
        <v>20</v>
      </c>
      <c r="D25" s="25"/>
      <c r="E25" s="2">
        <v>60</v>
      </c>
      <c r="F25" s="25"/>
      <c r="G25" s="25"/>
      <c r="H25" s="25"/>
      <c r="I25" s="2"/>
      <c r="J25" s="2"/>
      <c r="K25" s="25"/>
      <c r="L25" s="25"/>
      <c r="M25" s="25"/>
    </row>
    <row r="26" spans="1:13" s="4" customFormat="1" ht="24.75" customHeight="1">
      <c r="A26" s="43" t="s">
        <v>30</v>
      </c>
      <c r="B26" s="44"/>
      <c r="C26" s="5">
        <f>SUM(C14:C25)</f>
        <v>20200</v>
      </c>
      <c r="D26" s="5">
        <f>SUM(D14:D25)</f>
        <v>203</v>
      </c>
      <c r="E26" s="5"/>
      <c r="F26" s="5"/>
      <c r="G26" s="5"/>
      <c r="H26" s="5"/>
      <c r="I26" s="5"/>
      <c r="J26" s="5"/>
      <c r="K26" s="5">
        <f>SUM(K14:K25)</f>
        <v>3369.7999999999997</v>
      </c>
      <c r="L26" s="5">
        <f>SUM(L14:L25)</f>
        <v>3250.0300000000007</v>
      </c>
      <c r="M26" s="5">
        <f>SUM(M14:M25)</f>
        <v>12.93713925</v>
      </c>
    </row>
    <row r="27" spans="1:13">
      <c r="A27" s="22"/>
    </row>
    <row r="28" spans="1:13">
      <c r="A28" s="22"/>
    </row>
  </sheetData>
  <mergeCells count="50">
    <mergeCell ref="B11:I11"/>
    <mergeCell ref="J11:K11"/>
    <mergeCell ref="D20:D21"/>
    <mergeCell ref="A26:B26"/>
    <mergeCell ref="L7:M7"/>
    <mergeCell ref="B7:D7"/>
    <mergeCell ref="J7:K7"/>
    <mergeCell ref="B10:I10"/>
    <mergeCell ref="J10:K10"/>
    <mergeCell ref="L10:M10"/>
    <mergeCell ref="M12:M13"/>
    <mergeCell ref="B12:B13"/>
    <mergeCell ref="K12:K13"/>
    <mergeCell ref="L12:L13"/>
    <mergeCell ref="F12:H12"/>
    <mergeCell ref="I13:J13"/>
    <mergeCell ref="A1:M1"/>
    <mergeCell ref="A2:M2"/>
    <mergeCell ref="A4:M4"/>
    <mergeCell ref="A5:M5"/>
    <mergeCell ref="B6:I6"/>
    <mergeCell ref="J6:K6"/>
    <mergeCell ref="L6:M6"/>
    <mergeCell ref="A3:M3"/>
    <mergeCell ref="D18:D19"/>
    <mergeCell ref="A12:A13"/>
    <mergeCell ref="C12:C13"/>
    <mergeCell ref="D12:D13"/>
    <mergeCell ref="E12:E13"/>
    <mergeCell ref="L24:L25"/>
    <mergeCell ref="M24:M25"/>
    <mergeCell ref="A18:A19"/>
    <mergeCell ref="A20:A21"/>
    <mergeCell ref="F18:F19"/>
    <mergeCell ref="G18:G19"/>
    <mergeCell ref="H18:H19"/>
    <mergeCell ref="K18:K19"/>
    <mergeCell ref="L18:L19"/>
    <mergeCell ref="M18:M19"/>
    <mergeCell ref="F20:F21"/>
    <mergeCell ref="G20:G21"/>
    <mergeCell ref="H20:H21"/>
    <mergeCell ref="K20:K21"/>
    <mergeCell ref="L20:L21"/>
    <mergeCell ref="M20:M21"/>
    <mergeCell ref="D24:D25"/>
    <mergeCell ref="F24:F25"/>
    <mergeCell ref="G24:G25"/>
    <mergeCell ref="H24:H25"/>
    <mergeCell ref="K24:K25"/>
  </mergeCells>
  <phoneticPr fontId="9" type="noConversion"/>
  <pageMargins left="0.08" right="0.2" top="0.39" bottom="0" header="0.16" footer="0.16"/>
  <pageSetup paperSize="9" orientation="landscape" horizontalDpi="200" verticalDpi="200" r:id="rId1"/>
  <headerFooter scaleWithDoc="0" alignWithMargins="0">
    <oddFooter>&amp;C&amp;10Page &amp;P 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Packing list</vt:lpstr>
    </vt:vector>
  </TitlesOfParts>
  <Company>微软中国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Akif</cp:lastModifiedBy>
  <cp:revision>1</cp:revision>
  <cp:lastPrinted>2016-03-16T11:21:28Z</cp:lastPrinted>
  <dcterms:created xsi:type="dcterms:W3CDTF">2009-09-04T03:24:26Z</dcterms:created>
  <dcterms:modified xsi:type="dcterms:W3CDTF">2017-06-29T06:41:32Z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